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F278" i="9"/>
  <c r="F277" i="9"/>
  <c r="F276" i="9"/>
  <c r="F275" i="9" s="1"/>
  <c r="L274" i="9"/>
  <c r="F274" i="9" s="1"/>
  <c r="H274" i="9"/>
  <c r="I273" i="9"/>
  <c r="E273" i="9" s="1"/>
  <c r="H273" i="9"/>
  <c r="F273" i="9"/>
  <c r="E272" i="9"/>
  <c r="M271" i="9"/>
  <c r="L271" i="9"/>
  <c r="E271" i="9"/>
  <c r="M270" i="9"/>
  <c r="F270" i="9" s="1"/>
  <c r="L270" i="9"/>
  <c r="E270" i="9"/>
  <c r="B270" i="9" s="1"/>
  <c r="M269" i="9"/>
  <c r="L269" i="9"/>
  <c r="F269" i="9"/>
  <c r="E269" i="9"/>
  <c r="M268" i="9"/>
  <c r="L268" i="9"/>
  <c r="F268" i="9"/>
  <c r="B268" i="9" s="1"/>
  <c r="E268" i="9"/>
  <c r="M267" i="9"/>
  <c r="L267" i="9"/>
  <c r="F267" i="9" s="1"/>
  <c r="E267" i="9"/>
  <c r="B267" i="9" s="1"/>
  <c r="M266" i="9"/>
  <c r="L266" i="9"/>
  <c r="F266" i="9"/>
  <c r="E266" i="9"/>
  <c r="M265" i="9"/>
  <c r="L265" i="9"/>
  <c r="F265" i="9" s="1"/>
  <c r="E265" i="9"/>
  <c r="M264" i="9"/>
  <c r="L264" i="9"/>
  <c r="F264" i="9" s="1"/>
  <c r="B264" i="9" s="1"/>
  <c r="E264" i="9"/>
  <c r="M263" i="9"/>
  <c r="L263" i="9"/>
  <c r="E263" i="9"/>
  <c r="M262" i="9"/>
  <c r="F262" i="9" s="1"/>
  <c r="L262" i="9"/>
  <c r="E262" i="9"/>
  <c r="B262" i="9" s="1"/>
  <c r="M261" i="9"/>
  <c r="L261" i="9"/>
  <c r="F261" i="9"/>
  <c r="E261" i="9"/>
  <c r="M260" i="9"/>
  <c r="F260" i="9" s="1"/>
  <c r="B260" i="9" s="1"/>
  <c r="L260" i="9"/>
  <c r="E260" i="9"/>
  <c r="M259" i="9"/>
  <c r="L259" i="9"/>
  <c r="F259" i="9" s="1"/>
  <c r="E259" i="9"/>
  <c r="B259" i="9"/>
  <c r="M258" i="9"/>
  <c r="L258" i="9"/>
  <c r="F258" i="9"/>
  <c r="E258" i="9"/>
  <c r="B258" i="9" s="1"/>
  <c r="M257" i="9"/>
  <c r="L257" i="9"/>
  <c r="F257" i="9" s="1"/>
  <c r="E257" i="9"/>
  <c r="M256" i="9"/>
  <c r="L256" i="9"/>
  <c r="F256" i="9" s="1"/>
  <c r="B256" i="9" s="1"/>
  <c r="E256" i="9"/>
  <c r="M255" i="9"/>
  <c r="L255" i="9"/>
  <c r="E255" i="9"/>
  <c r="M254" i="9"/>
  <c r="F254" i="9" s="1"/>
  <c r="L254" i="9"/>
  <c r="E254" i="9"/>
  <c r="B254" i="9" s="1"/>
  <c r="M253" i="9"/>
  <c r="L253" i="9"/>
  <c r="F253" i="9"/>
  <c r="E253" i="9"/>
  <c r="M252" i="9"/>
  <c r="L252" i="9"/>
  <c r="F252" i="9"/>
  <c r="B252" i="9" s="1"/>
  <c r="E252" i="9"/>
  <c r="M251" i="9"/>
  <c r="L251" i="9"/>
  <c r="F251" i="9" s="1"/>
  <c r="E251" i="9"/>
  <c r="B251" i="9" s="1"/>
  <c r="M250" i="9"/>
  <c r="L250" i="9"/>
  <c r="F250" i="9"/>
  <c r="E250" i="9"/>
  <c r="M249" i="9"/>
  <c r="L249" i="9"/>
  <c r="F249" i="9" s="1"/>
  <c r="E249" i="9"/>
  <c r="M248" i="9"/>
  <c r="L248" i="9"/>
  <c r="F248" i="9" s="1"/>
  <c r="B248" i="9" s="1"/>
  <c r="E248" i="9"/>
  <c r="M247" i="9"/>
  <c r="L247" i="9"/>
  <c r="E247" i="9"/>
  <c r="M246" i="9"/>
  <c r="F246" i="9" s="1"/>
  <c r="L246" i="9"/>
  <c r="E246" i="9"/>
  <c r="B246" i="9" s="1"/>
  <c r="M245" i="9"/>
  <c r="L245" i="9"/>
  <c r="F245" i="9"/>
  <c r="E245" i="9"/>
  <c r="M244" i="9"/>
  <c r="F244" i="9" s="1"/>
  <c r="B244" i="9" s="1"/>
  <c r="L244" i="9"/>
  <c r="E244" i="9"/>
  <c r="M243" i="9"/>
  <c r="L243" i="9"/>
  <c r="F243" i="9" s="1"/>
  <c r="E243" i="9"/>
  <c r="B243" i="9"/>
  <c r="M242" i="9"/>
  <c r="L242" i="9"/>
  <c r="F242" i="9"/>
  <c r="E242" i="9"/>
  <c r="B242" i="9" s="1"/>
  <c r="M241" i="9"/>
  <c r="L241" i="9"/>
  <c r="F241" i="9" s="1"/>
  <c r="E241" i="9"/>
  <c r="M240" i="9"/>
  <c r="L240" i="9"/>
  <c r="F240" i="9" s="1"/>
  <c r="B240" i="9" s="1"/>
  <c r="E240" i="9"/>
  <c r="M239" i="9"/>
  <c r="L239" i="9"/>
  <c r="E239" i="9"/>
  <c r="M238" i="9"/>
  <c r="F238" i="9" s="1"/>
  <c r="L238" i="9"/>
  <c r="E238" i="9"/>
  <c r="B238" i="9" s="1"/>
  <c r="M237" i="9"/>
  <c r="L237" i="9"/>
  <c r="F237" i="9"/>
  <c r="E237" i="9"/>
  <c r="M236" i="9"/>
  <c r="L236" i="9"/>
  <c r="F236" i="9"/>
  <c r="B236" i="9" s="1"/>
  <c r="E236" i="9"/>
  <c r="M235" i="9"/>
  <c r="L235" i="9"/>
  <c r="F235" i="9" s="1"/>
  <c r="E235" i="9"/>
  <c r="B235" i="9" s="1"/>
  <c r="M234" i="9"/>
  <c r="L234" i="9"/>
  <c r="F234" i="9"/>
  <c r="E234" i="9"/>
  <c r="M233" i="9"/>
  <c r="L233" i="9"/>
  <c r="F233" i="9" s="1"/>
  <c r="E233" i="9"/>
  <c r="M232" i="9"/>
  <c r="L232" i="9"/>
  <c r="F232" i="9" s="1"/>
  <c r="B232" i="9" s="1"/>
  <c r="E232" i="9"/>
  <c r="M231" i="9"/>
  <c r="L231" i="9"/>
  <c r="E231" i="9"/>
  <c r="M230" i="9"/>
  <c r="F230" i="9" s="1"/>
  <c r="L230" i="9"/>
  <c r="E230" i="9"/>
  <c r="B230" i="9" s="1"/>
  <c r="M229" i="9"/>
  <c r="L229" i="9"/>
  <c r="F229" i="9"/>
  <c r="E229" i="9"/>
  <c r="M228" i="9"/>
  <c r="F228" i="9" s="1"/>
  <c r="B228" i="9" s="1"/>
  <c r="L228" i="9"/>
  <c r="E228" i="9"/>
  <c r="M227" i="9"/>
  <c r="L227" i="9"/>
  <c r="F227" i="9" s="1"/>
  <c r="E227" i="9"/>
  <c r="B227" i="9"/>
  <c r="M226" i="9"/>
  <c r="L226" i="9"/>
  <c r="F226" i="9"/>
  <c r="E226" i="9"/>
  <c r="B226" i="9" s="1"/>
  <c r="H225" i="9"/>
  <c r="G225" i="9"/>
  <c r="E225" i="9" s="1"/>
  <c r="B225" i="9" s="1"/>
  <c r="F225" i="9"/>
  <c r="M224" i="9"/>
  <c r="L224" i="9"/>
  <c r="F224" i="9" s="1"/>
  <c r="B224" i="9" s="1"/>
  <c r="E224" i="9"/>
  <c r="M223" i="9"/>
  <c r="L223" i="9"/>
  <c r="F223" i="9" s="1"/>
  <c r="E223" i="9"/>
  <c r="B223" i="9"/>
  <c r="M222" i="9"/>
  <c r="F222" i="9" s="1"/>
  <c r="B222" i="9" s="1"/>
  <c r="L222" i="9"/>
  <c r="E222" i="9"/>
  <c r="M221" i="9"/>
  <c r="L221" i="9"/>
  <c r="F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B156" i="9" s="1"/>
  <c r="F156" i="9"/>
  <c r="H155" i="9"/>
  <c r="G155" i="9"/>
  <c r="F155" i="9"/>
  <c r="H154" i="9"/>
  <c r="G154" i="9"/>
  <c r="E154" i="9" s="1"/>
  <c r="F154" i="9"/>
  <c r="B154" i="9"/>
  <c r="H153" i="9"/>
  <c r="G153" i="9"/>
  <c r="F153" i="9"/>
  <c r="E153" i="9"/>
  <c r="B153" i="9" s="1"/>
  <c r="H152" i="9"/>
  <c r="G152" i="9"/>
  <c r="F152" i="9"/>
  <c r="E152" i="9"/>
  <c r="H151" i="9"/>
  <c r="G151" i="9"/>
  <c r="F151" i="9"/>
  <c r="H150" i="9"/>
  <c r="E150" i="9" s="1"/>
  <c r="B150" i="9" s="1"/>
  <c r="G150" i="9"/>
  <c r="F150" i="9"/>
  <c r="H149" i="9"/>
  <c r="G149" i="9"/>
  <c r="F149" i="9"/>
  <c r="E149" i="9"/>
  <c r="B149" i="9" s="1"/>
  <c r="H148" i="9"/>
  <c r="G148" i="9"/>
  <c r="E148" i="9" s="1"/>
  <c r="B148" i="9" s="1"/>
  <c r="F148" i="9"/>
  <c r="H147" i="9"/>
  <c r="G147" i="9"/>
  <c r="F147" i="9"/>
  <c r="H146" i="9"/>
  <c r="G146" i="9"/>
  <c r="E146" i="9" s="1"/>
  <c r="F146" i="9"/>
  <c r="B146" i="9"/>
  <c r="H145" i="9"/>
  <c r="G145" i="9"/>
  <c r="F145" i="9"/>
  <c r="E145" i="9"/>
  <c r="B145" i="9" s="1"/>
  <c r="H144" i="9"/>
  <c r="G144" i="9"/>
  <c r="F144" i="9"/>
  <c r="E144" i="9"/>
  <c r="H143" i="9"/>
  <c r="G143" i="9"/>
  <c r="F143" i="9"/>
  <c r="F142" i="9"/>
  <c r="H141" i="9"/>
  <c r="G141" i="9"/>
  <c r="F141" i="9"/>
  <c r="E141" i="9"/>
  <c r="H140" i="9"/>
  <c r="G140" i="9"/>
  <c r="F140" i="9"/>
  <c r="H139" i="9"/>
  <c r="E139" i="9" s="1"/>
  <c r="B139" i="9" s="1"/>
  <c r="G139" i="9"/>
  <c r="F139" i="9"/>
  <c r="H138" i="9"/>
  <c r="G138" i="9"/>
  <c r="F138" i="9"/>
  <c r="E138" i="9"/>
  <c r="B138" i="9" s="1"/>
  <c r="H137" i="9"/>
  <c r="G137" i="9"/>
  <c r="E137" i="9" s="1"/>
  <c r="B137" i="9" s="1"/>
  <c r="F137" i="9"/>
  <c r="H136" i="9"/>
  <c r="G136" i="9"/>
  <c r="F136" i="9"/>
  <c r="H135" i="9"/>
  <c r="G135" i="9"/>
  <c r="E135" i="9" s="1"/>
  <c r="B135" i="9" s="1"/>
  <c r="F135" i="9"/>
  <c r="H134" i="9"/>
  <c r="G134" i="9"/>
  <c r="F134" i="9"/>
  <c r="E134" i="9"/>
  <c r="B134" i="9" s="1"/>
  <c r="H133" i="9"/>
  <c r="G133" i="9"/>
  <c r="F133" i="9"/>
  <c r="E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F115" i="9"/>
  <c r="E115" i="9"/>
  <c r="B115" i="9" s="1"/>
  <c r="H114" i="9"/>
  <c r="E114" i="9" s="1"/>
  <c r="G114" i="9"/>
  <c r="F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E106" i="9" s="1"/>
  <c r="G106" i="9"/>
  <c r="F106" i="9"/>
  <c r="H105" i="9"/>
  <c r="G105" i="9"/>
  <c r="E105" i="9" s="1"/>
  <c r="B105" i="9" s="1"/>
  <c r="F105" i="9"/>
  <c r="H104" i="9"/>
  <c r="G104" i="9"/>
  <c r="F104" i="9"/>
  <c r="H103" i="9"/>
  <c r="G103" i="9"/>
  <c r="F103" i="9"/>
  <c r="E103" i="9"/>
  <c r="B103" i="9" s="1"/>
  <c r="H102" i="9"/>
  <c r="E102" i="9" s="1"/>
  <c r="B102" i="9" s="1"/>
  <c r="G102" i="9"/>
  <c r="F102" i="9"/>
  <c r="H101" i="9"/>
  <c r="G101" i="9"/>
  <c r="E101" i="9" s="1"/>
  <c r="B101" i="9" s="1"/>
  <c r="F101" i="9"/>
  <c r="H100" i="9"/>
  <c r="G100" i="9"/>
  <c r="F100" i="9"/>
  <c r="H99" i="9"/>
  <c r="G99" i="9"/>
  <c r="F99" i="9"/>
  <c r="E99" i="9"/>
  <c r="B99" i="9" s="1"/>
  <c r="H98" i="9"/>
  <c r="E98" i="9" s="1"/>
  <c r="G98" i="9"/>
  <c r="F98" i="9"/>
  <c r="H97" i="9"/>
  <c r="G97" i="9"/>
  <c r="E97" i="9" s="1"/>
  <c r="B97" i="9" s="1"/>
  <c r="F97" i="9"/>
  <c r="H96" i="9"/>
  <c r="G96" i="9"/>
  <c r="F96" i="9"/>
  <c r="H95" i="9"/>
  <c r="G95" i="9"/>
  <c r="F95" i="9"/>
  <c r="E95" i="9"/>
  <c r="B95" i="9" s="1"/>
  <c r="H94" i="9"/>
  <c r="E94" i="9" s="1"/>
  <c r="B94" i="9" s="1"/>
  <c r="G94" i="9"/>
  <c r="F94" i="9"/>
  <c r="H93" i="9"/>
  <c r="G93" i="9"/>
  <c r="E93" i="9" s="1"/>
  <c r="B93" i="9" s="1"/>
  <c r="F93" i="9"/>
  <c r="H92" i="9"/>
  <c r="G92" i="9"/>
  <c r="F92" i="9"/>
  <c r="H91" i="9"/>
  <c r="G91" i="9"/>
  <c r="F91" i="9"/>
  <c r="E91" i="9"/>
  <c r="B91" i="9" s="1"/>
  <c r="H90" i="9"/>
  <c r="E90" i="9" s="1"/>
  <c r="G90" i="9"/>
  <c r="F90" i="9"/>
  <c r="B90" i="9" s="1"/>
  <c r="H89" i="9"/>
  <c r="G89" i="9"/>
  <c r="F89" i="9"/>
  <c r="E89" i="9"/>
  <c r="H88" i="9"/>
  <c r="G88" i="9"/>
  <c r="F88" i="9"/>
  <c r="H87" i="9"/>
  <c r="G87" i="9"/>
  <c r="F87" i="9"/>
  <c r="E87" i="9"/>
  <c r="B87" i="9" s="1"/>
  <c r="H86" i="9"/>
  <c r="G86" i="9"/>
  <c r="F86" i="9"/>
  <c r="E86" i="9"/>
  <c r="B86" i="9" s="1"/>
  <c r="H85" i="9"/>
  <c r="G85" i="9"/>
  <c r="E85" i="9" s="1"/>
  <c r="B85" i="9" s="1"/>
  <c r="F85" i="9"/>
  <c r="H84" i="9"/>
  <c r="G84" i="9"/>
  <c r="F84" i="9"/>
  <c r="H83" i="9"/>
  <c r="G83" i="9"/>
  <c r="E83" i="9" s="1"/>
  <c r="B83" i="9" s="1"/>
  <c r="F83" i="9"/>
  <c r="H82" i="9"/>
  <c r="G82" i="9"/>
  <c r="F82" i="9"/>
  <c r="E82" i="9"/>
  <c r="B82" i="9" s="1"/>
  <c r="H81" i="9"/>
  <c r="G81" i="9"/>
  <c r="F81" i="9"/>
  <c r="E81" i="9"/>
  <c r="H80" i="9"/>
  <c r="G80" i="9"/>
  <c r="F80" i="9"/>
  <c r="H79" i="9"/>
  <c r="G79" i="9"/>
  <c r="F79" i="9"/>
  <c r="E79" i="9"/>
  <c r="B79" i="9" s="1"/>
  <c r="H78" i="9"/>
  <c r="G78" i="9"/>
  <c r="F78" i="9"/>
  <c r="E78" i="9"/>
  <c r="B78" i="9" s="1"/>
  <c r="H77" i="9"/>
  <c r="G77" i="9"/>
  <c r="E77" i="9" s="1"/>
  <c r="B77" i="9" s="1"/>
  <c r="F77" i="9"/>
  <c r="H76" i="9"/>
  <c r="G76" i="9"/>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E274" i="9" s="1"/>
  <c r="B274" i="9" s="1"/>
  <c r="I3" i="9"/>
  <c r="H3" i="9"/>
  <c r="G3" i="9"/>
  <c r="D101" i="8"/>
  <c r="C1576" i="1" s="1"/>
  <c r="D95" i="8"/>
  <c r="D90" i="8"/>
  <c r="D85" i="8"/>
  <c r="C1560" i="1" s="1"/>
  <c r="D80" i="8"/>
  <c r="D75" i="8"/>
  <c r="C1550" i="1" s="1"/>
  <c r="H1550" i="1" s="1"/>
  <c r="D70" i="8"/>
  <c r="D65" i="8"/>
  <c r="D60" i="8"/>
  <c r="D55" i="8"/>
  <c r="D49" i="8" s="1"/>
  <c r="C1524" i="1" s="1"/>
  <c r="G1524" i="1" s="1"/>
  <c r="D50" i="8"/>
  <c r="D44" i="8"/>
  <c r="D36" i="8"/>
  <c r="D26" i="8"/>
  <c r="D24" i="8" s="1"/>
  <c r="C1499" i="1" s="1"/>
  <c r="D18" i="8"/>
  <c r="D8" i="8"/>
  <c r="D6" i="8" s="1"/>
  <c r="C1481" i="1" s="1"/>
  <c r="G1481" i="1" s="1"/>
  <c r="E44" i="7"/>
  <c r="D44" i="7"/>
  <c r="E39" i="7"/>
  <c r="D39" i="7"/>
  <c r="D38" i="7" s="1"/>
  <c r="H31" i="3" s="1"/>
  <c r="E38" i="7"/>
  <c r="E30" i="7"/>
  <c r="D30" i="7"/>
  <c r="E23" i="7"/>
  <c r="D23" i="7"/>
  <c r="E22" i="7"/>
  <c r="D22" i="7"/>
  <c r="H30" i="3" s="1"/>
  <c r="E14" i="7"/>
  <c r="D14" i="7"/>
  <c r="E7" i="7"/>
  <c r="E6" i="7" s="1"/>
  <c r="D7" i="7"/>
  <c r="D6" i="7" s="1"/>
  <c r="D5" i="7" s="1"/>
  <c r="C1436" i="1"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F249" i="5"/>
  <c r="F248" i="5"/>
  <c r="F247" i="5"/>
  <c r="F246" i="5"/>
  <c r="E246" i="5"/>
  <c r="D246" i="5"/>
  <c r="F244" i="5"/>
  <c r="F243" i="5"/>
  <c r="E242" i="5"/>
  <c r="D1219" i="1" s="1"/>
  <c r="D242" i="5"/>
  <c r="F242" i="5" s="1"/>
  <c r="F241" i="5"/>
  <c r="F240" i="5"/>
  <c r="E239" i="5"/>
  <c r="F239" i="5"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175" i="1" s="1"/>
  <c r="D198" i="5"/>
  <c r="F197" i="5"/>
  <c r="F196" i="5"/>
  <c r="F195" i="5"/>
  <c r="F194" i="5"/>
  <c r="F193" i="5"/>
  <c r="F192" i="5"/>
  <c r="F191" i="5"/>
  <c r="E191" i="5"/>
  <c r="D191" i="5"/>
  <c r="F190" i="5"/>
  <c r="E190" i="5"/>
  <c r="D190" i="5"/>
  <c r="G291" i="9" s="1"/>
  <c r="F189" i="5"/>
  <c r="F188" i="5"/>
  <c r="F187" i="5"/>
  <c r="F186" i="5"/>
  <c r="F185" i="5"/>
  <c r="F184" i="5"/>
  <c r="F183" i="5"/>
  <c r="F182" i="5"/>
  <c r="F181" i="5"/>
  <c r="F180" i="5"/>
  <c r="E180" i="5"/>
  <c r="D180" i="5"/>
  <c r="D177" i="5" s="1"/>
  <c r="G289" i="9"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65"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75" i="1" s="1"/>
  <c r="D481" i="4"/>
  <c r="F480" i="4"/>
  <c r="F479" i="4"/>
  <c r="F478" i="4"/>
  <c r="E478" i="4"/>
  <c r="D478" i="4"/>
  <c r="F477" i="4"/>
  <c r="F476" i="4"/>
  <c r="F475" i="4"/>
  <c r="F474" i="4"/>
  <c r="F473" i="4"/>
  <c r="E473" i="4"/>
  <c r="D473" i="4"/>
  <c r="D472" i="4"/>
  <c r="F472" i="4" s="1"/>
  <c r="F471" i="4"/>
  <c r="F470" i="4"/>
  <c r="E469" i="4"/>
  <c r="D463" i="1" s="1"/>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E417" i="4"/>
  <c r="D417" i="4"/>
  <c r="D644" i="4" s="1"/>
  <c r="E416" i="4"/>
  <c r="D416" i="4"/>
  <c r="F416" i="4" s="1"/>
  <c r="F411" i="4"/>
  <c r="F410" i="4"/>
  <c r="F409" i="4"/>
  <c r="F406" i="4"/>
  <c r="F405" i="4"/>
  <c r="F404" i="4"/>
  <c r="F403" i="4"/>
  <c r="E402" i="4"/>
  <c r="D397" i="1" s="1"/>
  <c r="D402" i="4"/>
  <c r="F402" i="4" s="1"/>
  <c r="F401" i="4"/>
  <c r="E400" i="4"/>
  <c r="D400" i="4"/>
  <c r="F400" i="4" s="1"/>
  <c r="F399" i="4"/>
  <c r="F398" i="4"/>
  <c r="F397" i="4"/>
  <c r="E397" i="4"/>
  <c r="D397" i="4"/>
  <c r="D396" i="4"/>
  <c r="F396" i="4" s="1"/>
  <c r="F395" i="4"/>
  <c r="F394" i="4"/>
  <c r="F393" i="4"/>
  <c r="F392" i="4"/>
  <c r="E391" i="4"/>
  <c r="D391" i="4"/>
  <c r="F391" i="4" s="1"/>
  <c r="F390" i="4"/>
  <c r="F389" i="4"/>
  <c r="E388" i="4"/>
  <c r="D388" i="4"/>
  <c r="F388" i="4" s="1"/>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E348" i="4"/>
  <c r="D343" i="1" s="1"/>
  <c r="D348" i="4"/>
  <c r="F348" i="4" s="1"/>
  <c r="F347" i="4"/>
  <c r="F346" i="4"/>
  <c r="F345" i="4"/>
  <c r="E345" i="4"/>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D311"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H1576" i="1"/>
  <c r="G1576" i="1"/>
  <c r="H1575" i="1"/>
  <c r="C1575" i="1"/>
  <c r="G1575" i="1" s="1"/>
  <c r="C1574" i="1"/>
  <c r="C1573" i="1"/>
  <c r="H1572" i="1"/>
  <c r="G1572" i="1"/>
  <c r="C1572" i="1"/>
  <c r="H1571" i="1"/>
  <c r="G1571" i="1"/>
  <c r="C1571" i="1"/>
  <c r="C1570" i="1"/>
  <c r="H1569" i="1"/>
  <c r="C1569" i="1"/>
  <c r="G1569" i="1" s="1"/>
  <c r="H1568" i="1"/>
  <c r="G1568" i="1"/>
  <c r="C1568" i="1"/>
  <c r="H1567" i="1"/>
  <c r="C1567" i="1"/>
  <c r="G1567" i="1" s="1"/>
  <c r="C1566" i="1"/>
  <c r="C1565" i="1"/>
  <c r="H1564" i="1"/>
  <c r="G1564" i="1"/>
  <c r="C1564" i="1"/>
  <c r="C1563" i="1"/>
  <c r="C1562" i="1"/>
  <c r="H1561" i="1"/>
  <c r="C1561" i="1"/>
  <c r="G1561" i="1" s="1"/>
  <c r="H1560" i="1"/>
  <c r="G1560" i="1"/>
  <c r="H1559" i="1"/>
  <c r="G1559" i="1"/>
  <c r="C1559" i="1"/>
  <c r="G1558" i="1"/>
  <c r="C1558" i="1"/>
  <c r="H1558" i="1" s="1"/>
  <c r="C1557" i="1"/>
  <c r="H1556" i="1"/>
  <c r="G1556" i="1"/>
  <c r="C1556" i="1"/>
  <c r="H1555" i="1"/>
  <c r="G1555" i="1"/>
  <c r="C1555" i="1"/>
  <c r="C1554" i="1"/>
  <c r="H1553" i="1"/>
  <c r="C1553" i="1"/>
  <c r="G1553" i="1" s="1"/>
  <c r="H1552" i="1"/>
  <c r="G1552" i="1"/>
  <c r="C1552" i="1"/>
  <c r="C1551" i="1"/>
  <c r="G1550" i="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H1524" i="1"/>
  <c r="G1523" i="1"/>
  <c r="C1523" i="1"/>
  <c r="H1523" i="1" s="1"/>
  <c r="G1522" i="1"/>
  <c r="C1522" i="1"/>
  <c r="H1522" i="1" s="1"/>
  <c r="H1521" i="1"/>
  <c r="C1521" i="1"/>
  <c r="G1521" i="1" s="1"/>
  <c r="H1520" i="1"/>
  <c r="G1520" i="1"/>
  <c r="C1520" i="1"/>
  <c r="H1519" i="1"/>
  <c r="G1519" i="1"/>
  <c r="C1519" i="1"/>
  <c r="H1516" i="1"/>
  <c r="G1516" i="1"/>
  <c r="C1516" i="1"/>
  <c r="C1515" i="1"/>
  <c r="H1515" i="1" s="1"/>
  <c r="G1514" i="1"/>
  <c r="C1514" i="1"/>
  <c r="H1514" i="1" s="1"/>
  <c r="C1513" i="1"/>
  <c r="G1513" i="1" s="1"/>
  <c r="H1512" i="1"/>
  <c r="G1512" i="1"/>
  <c r="C1512" i="1"/>
  <c r="H1511" i="1"/>
  <c r="G1511" i="1"/>
  <c r="C1511" i="1"/>
  <c r="C1510" i="1"/>
  <c r="H1510" i="1" s="1"/>
  <c r="C1509" i="1"/>
  <c r="G1509" i="1" s="1"/>
  <c r="H1508" i="1"/>
  <c r="G1508" i="1"/>
  <c r="C1508" i="1"/>
  <c r="G1507" i="1"/>
  <c r="C1507" i="1"/>
  <c r="H1507" i="1" s="1"/>
  <c r="G1506" i="1"/>
  <c r="C1506" i="1"/>
  <c r="H1506" i="1" s="1"/>
  <c r="H1505" i="1"/>
  <c r="C1505" i="1"/>
  <c r="G1505" i="1" s="1"/>
  <c r="H1504" i="1"/>
  <c r="G1504" i="1"/>
  <c r="C1504" i="1"/>
  <c r="H1503" i="1"/>
  <c r="C1503" i="1"/>
  <c r="G1503" i="1" s="1"/>
  <c r="G1502" i="1"/>
  <c r="C1502" i="1"/>
  <c r="H1502" i="1" s="1"/>
  <c r="C1501" i="1"/>
  <c r="G1501" i="1" s="1"/>
  <c r="H1500" i="1"/>
  <c r="G1500" i="1"/>
  <c r="C1500" i="1"/>
  <c r="G1498" i="1"/>
  <c r="C1498" i="1"/>
  <c r="H1498" i="1" s="1"/>
  <c r="H1497" i="1"/>
  <c r="C1497" i="1"/>
  <c r="G1497" i="1" s="1"/>
  <c r="H1496" i="1"/>
  <c r="G1496" i="1"/>
  <c r="C1496" i="1"/>
  <c r="H1495" i="1"/>
  <c r="G1495" i="1"/>
  <c r="C1495" i="1"/>
  <c r="G1494" i="1"/>
  <c r="C1494" i="1"/>
  <c r="H1494" i="1" s="1"/>
  <c r="H1493" i="1"/>
  <c r="C1493" i="1"/>
  <c r="G1493" i="1" s="1"/>
  <c r="H1492" i="1"/>
  <c r="G1492" i="1"/>
  <c r="C1492" i="1"/>
  <c r="C1491" i="1"/>
  <c r="G1490" i="1"/>
  <c r="C1490" i="1"/>
  <c r="H1490" i="1" s="1"/>
  <c r="C1489" i="1"/>
  <c r="H1488" i="1"/>
  <c r="G1488" i="1"/>
  <c r="C1488" i="1"/>
  <c r="H1487" i="1"/>
  <c r="G1487" i="1"/>
  <c r="C1487" i="1"/>
  <c r="C1486" i="1"/>
  <c r="C1485" i="1"/>
  <c r="G1485" i="1" s="1"/>
  <c r="C1484" i="1"/>
  <c r="G1484" i="1" s="1"/>
  <c r="C1483" i="1"/>
  <c r="H1483" i="1" s="1"/>
  <c r="G1482" i="1"/>
  <c r="C1482" i="1"/>
  <c r="H1482" i="1" s="1"/>
  <c r="H1480" i="1"/>
  <c r="C1480" i="1"/>
  <c r="G1480" i="1" s="1"/>
  <c r="D1479" i="1"/>
  <c r="C1479" i="1"/>
  <c r="D1478" i="1"/>
  <c r="C1478" i="1"/>
  <c r="H1477" i="1"/>
  <c r="D1477" i="1"/>
  <c r="C1477" i="1"/>
  <c r="J1476" i="1"/>
  <c r="H1476" i="1"/>
  <c r="G1476" i="1"/>
  <c r="D1476" i="1"/>
  <c r="C1476" i="1"/>
  <c r="H1475" i="1"/>
  <c r="G1475" i="1"/>
  <c r="D1475" i="1"/>
  <c r="C1475" i="1"/>
  <c r="D1474" i="1"/>
  <c r="C1474" i="1"/>
  <c r="G1473" i="1"/>
  <c r="D1473" i="1"/>
  <c r="C1473" i="1"/>
  <c r="H1472" i="1"/>
  <c r="D1472" i="1"/>
  <c r="C1472" i="1"/>
  <c r="J1471" i="1"/>
  <c r="H1471" i="1"/>
  <c r="G1471" i="1"/>
  <c r="D1471" i="1"/>
  <c r="C1471" i="1"/>
  <c r="H1470" i="1"/>
  <c r="G1470" i="1"/>
  <c r="D1470" i="1"/>
  <c r="C1470" i="1"/>
  <c r="H1469" i="1"/>
  <c r="G1469" i="1"/>
  <c r="D1469" i="1"/>
  <c r="C1469" i="1"/>
  <c r="J1468" i="1"/>
  <c r="D1468" i="1"/>
  <c r="C1468" i="1"/>
  <c r="G1467" i="1"/>
  <c r="D1467" i="1"/>
  <c r="C1467" i="1"/>
  <c r="H1466" i="1"/>
  <c r="D1466" i="1"/>
  <c r="C1466" i="1"/>
  <c r="J1465" i="1"/>
  <c r="H1465" i="1"/>
  <c r="G1465" i="1"/>
  <c r="D1465" i="1"/>
  <c r="C1465" i="1"/>
  <c r="J1464" i="1"/>
  <c r="D1464" i="1"/>
  <c r="C1464" i="1"/>
  <c r="D1463" i="1"/>
  <c r="C1463" i="1"/>
  <c r="H1462" i="1"/>
  <c r="D1462" i="1"/>
  <c r="C1462" i="1"/>
  <c r="D1461" i="1"/>
  <c r="H1461" i="1" s="1"/>
  <c r="C1461" i="1"/>
  <c r="H1460" i="1"/>
  <c r="G1460" i="1"/>
  <c r="D1460" i="1"/>
  <c r="J1460" i="1" s="1"/>
  <c r="C1460" i="1"/>
  <c r="D1459" i="1"/>
  <c r="C1459" i="1"/>
  <c r="J1458" i="1"/>
  <c r="D1458" i="1"/>
  <c r="C1458" i="1"/>
  <c r="H1457" i="1"/>
  <c r="D1457" i="1"/>
  <c r="C1457" i="1"/>
  <c r="H1456" i="1"/>
  <c r="G1456" i="1"/>
  <c r="I1456" i="1" s="1"/>
  <c r="D1456" i="1"/>
  <c r="J1456" i="1" s="1"/>
  <c r="C1456" i="1"/>
  <c r="J1455" i="1"/>
  <c r="D1455" i="1"/>
  <c r="C1455" i="1"/>
  <c r="H1454" i="1"/>
  <c r="D1454" i="1"/>
  <c r="C1454" i="1"/>
  <c r="D1453" i="1"/>
  <c r="H1453" i="1" s="1"/>
  <c r="C1453" i="1"/>
  <c r="H1452" i="1"/>
  <c r="G1452" i="1"/>
  <c r="D1452" i="1"/>
  <c r="C1452" i="1"/>
  <c r="J1452" i="1" s="1"/>
  <c r="D1451" i="1"/>
  <c r="C1451" i="1"/>
  <c r="H1450" i="1"/>
  <c r="G1450" i="1"/>
  <c r="D1450" i="1"/>
  <c r="J1450" i="1" s="1"/>
  <c r="C1450" i="1"/>
  <c r="D1449" i="1"/>
  <c r="C1449" i="1"/>
  <c r="H1448" i="1"/>
  <c r="G1448" i="1"/>
  <c r="D1448" i="1"/>
  <c r="J1448" i="1" s="1"/>
  <c r="C1448" i="1"/>
  <c r="D1447" i="1"/>
  <c r="C1447" i="1"/>
  <c r="H1446" i="1"/>
  <c r="G1446" i="1"/>
  <c r="D1446" i="1"/>
  <c r="J1446" i="1" s="1"/>
  <c r="C1446" i="1"/>
  <c r="D1445" i="1"/>
  <c r="C1445" i="1"/>
  <c r="J1444" i="1"/>
  <c r="D1444" i="1"/>
  <c r="G1444" i="1" s="1"/>
  <c r="I1444" i="1" s="1"/>
  <c r="C1444" i="1"/>
  <c r="H1444" i="1" s="1"/>
  <c r="D1443" i="1"/>
  <c r="C1443" i="1"/>
  <c r="J1442" i="1"/>
  <c r="D1442" i="1"/>
  <c r="G1442" i="1" s="1"/>
  <c r="I1442" i="1" s="1"/>
  <c r="C1442" i="1"/>
  <c r="H1442" i="1" s="1"/>
  <c r="D1441" i="1"/>
  <c r="C1441" i="1"/>
  <c r="J1440" i="1"/>
  <c r="D1440" i="1"/>
  <c r="G1440" i="1" s="1"/>
  <c r="C1440" i="1"/>
  <c r="H1440" i="1" s="1"/>
  <c r="D1439" i="1"/>
  <c r="C1439" i="1"/>
  <c r="D1438" i="1"/>
  <c r="C1438" i="1"/>
  <c r="G1438" i="1" s="1"/>
  <c r="D1437" i="1"/>
  <c r="C1437"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D1423" i="1"/>
  <c r="C1423" i="1"/>
  <c r="G1423" i="1" s="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G1414" i="1" s="1"/>
  <c r="D1413" i="1"/>
  <c r="C1413" i="1"/>
  <c r="D1412" i="1"/>
  <c r="C1412" i="1"/>
  <c r="G1412" i="1" s="1"/>
  <c r="H1411" i="1"/>
  <c r="D1411" i="1"/>
  <c r="C1411" i="1"/>
  <c r="G1411" i="1" s="1"/>
  <c r="D1410" i="1"/>
  <c r="C1410" i="1"/>
  <c r="G1410" i="1" s="1"/>
  <c r="D1409" i="1"/>
  <c r="C1409" i="1"/>
  <c r="D1408" i="1"/>
  <c r="H1407" i="1"/>
  <c r="D1407" i="1"/>
  <c r="C1407" i="1"/>
  <c r="G1407" i="1" s="1"/>
  <c r="D1406" i="1"/>
  <c r="C1406" i="1"/>
  <c r="G1406" i="1" s="1"/>
  <c r="D1405" i="1"/>
  <c r="C1405" i="1"/>
  <c r="H1404" i="1"/>
  <c r="D1404" i="1"/>
  <c r="C1404" i="1"/>
  <c r="G1404" i="1" s="1"/>
  <c r="H1403" i="1"/>
  <c r="D1403" i="1"/>
  <c r="C1403" i="1"/>
  <c r="G1403" i="1" s="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C1384"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C1348" i="1"/>
  <c r="G1348" i="1" s="1"/>
  <c r="H1347" i="1"/>
  <c r="D1347" i="1"/>
  <c r="C1347" i="1"/>
  <c r="G1347" i="1" s="1"/>
  <c r="D1346" i="1"/>
  <c r="C1346" i="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C1330" i="1"/>
  <c r="D1328" i="1"/>
  <c r="C1328" i="1"/>
  <c r="D1327" i="1"/>
  <c r="C1327" i="1"/>
  <c r="H1326" i="1"/>
  <c r="D1326" i="1"/>
  <c r="C1326" i="1"/>
  <c r="G1326" i="1" s="1"/>
  <c r="H1325" i="1"/>
  <c r="D1325" i="1"/>
  <c r="C1325" i="1"/>
  <c r="G1325" i="1" s="1"/>
  <c r="D1324" i="1"/>
  <c r="C1324" i="1"/>
  <c r="D1323" i="1"/>
  <c r="C1323" i="1"/>
  <c r="H1322" i="1"/>
  <c r="D1322" i="1"/>
  <c r="C1322" i="1"/>
  <c r="G1322" i="1" s="1"/>
  <c r="H1321" i="1"/>
  <c r="D1321" i="1"/>
  <c r="C1321" i="1"/>
  <c r="G1321" i="1" s="1"/>
  <c r="D1320" i="1"/>
  <c r="C1320" i="1"/>
  <c r="D1319" i="1"/>
  <c r="C1319" i="1"/>
  <c r="H1318" i="1"/>
  <c r="D1318" i="1"/>
  <c r="C1318" i="1"/>
  <c r="G1318" i="1" s="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C1304" i="1"/>
  <c r="H1303" i="1"/>
  <c r="D1303" i="1"/>
  <c r="C1303" i="1"/>
  <c r="G1303" i="1" s="1"/>
  <c r="H1302" i="1"/>
  <c r="D1302" i="1"/>
  <c r="C1302" i="1"/>
  <c r="G1302" i="1" s="1"/>
  <c r="D1301" i="1"/>
  <c r="C1301" i="1"/>
  <c r="D1300" i="1"/>
  <c r="C1300" i="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H1280" i="1"/>
  <c r="D1280" i="1"/>
  <c r="C1280" i="1"/>
  <c r="G1280" i="1" s="1"/>
  <c r="H1279" i="1"/>
  <c r="D1279" i="1"/>
  <c r="C1279" i="1"/>
  <c r="G1279" i="1" s="1"/>
  <c r="D1278" i="1"/>
  <c r="C1278" i="1"/>
  <c r="D1277" i="1"/>
  <c r="C1277" i="1"/>
  <c r="H1276" i="1"/>
  <c r="D1276" i="1"/>
  <c r="C1276" i="1"/>
  <c r="G1276" i="1" s="1"/>
  <c r="H1275" i="1"/>
  <c r="D1275" i="1"/>
  <c r="C1275" i="1"/>
  <c r="G1275" i="1" s="1"/>
  <c r="D1274" i="1"/>
  <c r="C1274" i="1"/>
  <c r="D1273" i="1"/>
  <c r="C1273" i="1"/>
  <c r="H1272" i="1"/>
  <c r="D1272" i="1"/>
  <c r="C1272" i="1"/>
  <c r="G1272" i="1" s="1"/>
  <c r="H1271" i="1"/>
  <c r="D1271" i="1"/>
  <c r="C1271" i="1"/>
  <c r="G1271" i="1" s="1"/>
  <c r="D1270" i="1"/>
  <c r="C1270" i="1"/>
  <c r="D1269" i="1"/>
  <c r="C1269" i="1"/>
  <c r="H1268" i="1"/>
  <c r="D1268" i="1"/>
  <c r="C1268" i="1"/>
  <c r="G1268" i="1" s="1"/>
  <c r="H1267" i="1"/>
  <c r="D1267" i="1"/>
  <c r="C1267" i="1"/>
  <c r="G1267" i="1" s="1"/>
  <c r="D1266" i="1"/>
  <c r="C1266" i="1"/>
  <c r="D1265" i="1"/>
  <c r="C1265" i="1"/>
  <c r="D1264" i="1"/>
  <c r="C1264" i="1"/>
  <c r="H1263" i="1"/>
  <c r="D1263" i="1"/>
  <c r="C1263" i="1"/>
  <c r="G1263" i="1" s="1"/>
  <c r="D1262" i="1"/>
  <c r="C1262" i="1"/>
  <c r="D1261" i="1"/>
  <c r="C1261" i="1"/>
  <c r="H1260" i="1"/>
  <c r="D1260" i="1"/>
  <c r="C1260" i="1"/>
  <c r="G1260" i="1" s="1"/>
  <c r="H1259" i="1"/>
  <c r="D1259" i="1"/>
  <c r="C1259" i="1"/>
  <c r="G1259" i="1" s="1"/>
  <c r="D1258" i="1"/>
  <c r="C1258" i="1"/>
  <c r="D1257" i="1"/>
  <c r="C1257" i="1"/>
  <c r="H1256" i="1"/>
  <c r="D1256" i="1"/>
  <c r="C1256" i="1"/>
  <c r="G1256" i="1" s="1"/>
  <c r="H1255" i="1"/>
  <c r="D1255" i="1"/>
  <c r="C1255" i="1"/>
  <c r="G1255" i="1" s="1"/>
  <c r="D1254" i="1"/>
  <c r="C1254" i="1"/>
  <c r="D1253" i="1"/>
  <c r="C1253" i="1"/>
  <c r="H1252" i="1"/>
  <c r="D1252" i="1"/>
  <c r="C1252" i="1"/>
  <c r="G1252" i="1" s="1"/>
  <c r="H1251" i="1"/>
  <c r="D1251" i="1"/>
  <c r="C1251" i="1"/>
  <c r="G1251" i="1" s="1"/>
  <c r="D1250" i="1"/>
  <c r="C1250" i="1"/>
  <c r="D1249" i="1"/>
  <c r="C1249" i="1"/>
  <c r="H1248" i="1"/>
  <c r="D1248" i="1"/>
  <c r="C1248" i="1"/>
  <c r="G1248" i="1" s="1"/>
  <c r="H1247" i="1"/>
  <c r="D1247" i="1"/>
  <c r="C1247" i="1"/>
  <c r="G1247" i="1" s="1"/>
  <c r="D1246" i="1"/>
  <c r="C1246" i="1"/>
  <c r="D1245" i="1"/>
  <c r="C1245" i="1"/>
  <c r="D1244" i="1"/>
  <c r="C1244" i="1"/>
  <c r="D1243" i="1"/>
  <c r="C1243" i="1"/>
  <c r="G1243" i="1" s="1"/>
  <c r="D1242" i="1"/>
  <c r="C1242" i="1"/>
  <c r="D1241" i="1"/>
  <c r="C1241" i="1"/>
  <c r="H1240" i="1"/>
  <c r="D1240" i="1"/>
  <c r="C1240" i="1"/>
  <c r="G1240" i="1" s="1"/>
  <c r="H1239" i="1"/>
  <c r="D1239" i="1"/>
  <c r="C1239" i="1"/>
  <c r="G1239" i="1" s="1"/>
  <c r="D1238" i="1"/>
  <c r="C1238" i="1"/>
  <c r="D1237" i="1"/>
  <c r="C1237" i="1"/>
  <c r="D1236" i="1"/>
  <c r="C1236" i="1"/>
  <c r="G1236" i="1" s="1"/>
  <c r="H1235" i="1"/>
  <c r="C1235" i="1"/>
  <c r="G1235" i="1" s="1"/>
  <c r="D1234" i="1"/>
  <c r="C1234" i="1"/>
  <c r="D1233" i="1"/>
  <c r="C1233" i="1"/>
  <c r="G1233" i="1" s="1"/>
  <c r="D1232" i="1"/>
  <c r="C1232" i="1"/>
  <c r="G1232" i="1" s="1"/>
  <c r="D1231" i="1"/>
  <c r="C1231" i="1"/>
  <c r="D1230" i="1"/>
  <c r="C1230" i="1"/>
  <c r="H1229" i="1"/>
  <c r="D1229" i="1"/>
  <c r="C1229" i="1"/>
  <c r="G1229" i="1" s="1"/>
  <c r="D1228" i="1"/>
  <c r="C1228" i="1"/>
  <c r="D1227" i="1"/>
  <c r="C1227" i="1"/>
  <c r="D1226" i="1"/>
  <c r="C1226" i="1"/>
  <c r="H1225" i="1"/>
  <c r="D1225" i="1"/>
  <c r="C1225" i="1"/>
  <c r="G1225" i="1" s="1"/>
  <c r="H1224" i="1"/>
  <c r="D1224" i="1"/>
  <c r="C1224" i="1"/>
  <c r="G1224" i="1" s="1"/>
  <c r="C1223" i="1"/>
  <c r="D1221" i="1"/>
  <c r="C1221" i="1"/>
  <c r="D1220" i="1"/>
  <c r="C1220" i="1"/>
  <c r="H1219" i="1"/>
  <c r="C1219" i="1"/>
  <c r="G1219" i="1" s="1"/>
  <c r="D1218" i="1"/>
  <c r="C1218" i="1"/>
  <c r="D1217" i="1"/>
  <c r="C1217" i="1"/>
  <c r="D1216" i="1"/>
  <c r="C1216" i="1"/>
  <c r="C1215" i="1"/>
  <c r="D1213" i="1"/>
  <c r="C1213" i="1"/>
  <c r="D1212" i="1"/>
  <c r="C1212" i="1"/>
  <c r="D1211" i="1"/>
  <c r="C1211" i="1"/>
  <c r="H1210" i="1"/>
  <c r="D1210" i="1"/>
  <c r="C1210" i="1"/>
  <c r="G1210" i="1" s="1"/>
  <c r="H1209" i="1"/>
  <c r="D1209" i="1"/>
  <c r="C1209" i="1"/>
  <c r="G1209" i="1" s="1"/>
  <c r="D1208" i="1"/>
  <c r="C1208" i="1"/>
  <c r="D1207" i="1"/>
  <c r="C1207" i="1"/>
  <c r="H1206" i="1"/>
  <c r="D1206" i="1"/>
  <c r="C1206" i="1"/>
  <c r="G1206" i="1" s="1"/>
  <c r="H1205" i="1"/>
  <c r="D1205" i="1"/>
  <c r="C1205" i="1"/>
  <c r="G1205" i="1" s="1"/>
  <c r="D1204" i="1"/>
  <c r="C1204" i="1"/>
  <c r="D1203" i="1"/>
  <c r="C1203" i="1"/>
  <c r="H1202" i="1"/>
  <c r="D1202" i="1"/>
  <c r="C1202" i="1"/>
  <c r="G1202" i="1" s="1"/>
  <c r="H1201" i="1"/>
  <c r="D1201" i="1"/>
  <c r="C1201" i="1"/>
  <c r="G1201" i="1" s="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G1192" i="1" s="1"/>
  <c r="D1191" i="1"/>
  <c r="C1191" i="1"/>
  <c r="D1190" i="1"/>
  <c r="C1190" i="1"/>
  <c r="G1190" i="1" s="1"/>
  <c r="H1189" i="1"/>
  <c r="D1189" i="1"/>
  <c r="C1189" i="1"/>
  <c r="G1189" i="1" s="1"/>
  <c r="H1188" i="1"/>
  <c r="D1188" i="1"/>
  <c r="C1188" i="1"/>
  <c r="G1188" i="1" s="1"/>
  <c r="D1187" i="1"/>
  <c r="C1187" i="1"/>
  <c r="D1186" i="1"/>
  <c r="C1186" i="1"/>
  <c r="G1186" i="1" s="1"/>
  <c r="H1185" i="1"/>
  <c r="D1185" i="1"/>
  <c r="C1185" i="1"/>
  <c r="G1185" i="1" s="1"/>
  <c r="C1184" i="1"/>
  <c r="D1182" i="1"/>
  <c r="C1182" i="1"/>
  <c r="G1182" i="1" s="1"/>
  <c r="D1181" i="1"/>
  <c r="C1181" i="1"/>
  <c r="H1180" i="1"/>
  <c r="D1180" i="1"/>
  <c r="C1180" i="1"/>
  <c r="G1180" i="1" s="1"/>
  <c r="H1179" i="1"/>
  <c r="D1179" i="1"/>
  <c r="C1179" i="1"/>
  <c r="G1179" i="1" s="1"/>
  <c r="D1178" i="1"/>
  <c r="C1178" i="1"/>
  <c r="G1178" i="1" s="1"/>
  <c r="D1177" i="1"/>
  <c r="C1177" i="1"/>
  <c r="D1176" i="1"/>
  <c r="C1176" i="1"/>
  <c r="G1176" i="1" s="1"/>
  <c r="C1175" i="1"/>
  <c r="G1175" i="1" s="1"/>
  <c r="D1174" i="1"/>
  <c r="C1174" i="1"/>
  <c r="D1173" i="1"/>
  <c r="C1173" i="1"/>
  <c r="G1173" i="1" s="1"/>
  <c r="H1172" i="1"/>
  <c r="D1172" i="1"/>
  <c r="C1172" i="1"/>
  <c r="G1172" i="1" s="1"/>
  <c r="H1171" i="1"/>
  <c r="D1171" i="1"/>
  <c r="C1171" i="1"/>
  <c r="G1171" i="1" s="1"/>
  <c r="D1170" i="1"/>
  <c r="C1170" i="1"/>
  <c r="H1169" i="1"/>
  <c r="D1169" i="1"/>
  <c r="C1169" i="1"/>
  <c r="G1169" i="1" s="1"/>
  <c r="H1168" i="1"/>
  <c r="D1168" i="1"/>
  <c r="C1168" i="1"/>
  <c r="G1168" i="1" s="1"/>
  <c r="C1167" i="1"/>
  <c r="H1166" i="1"/>
  <c r="D1166" i="1"/>
  <c r="C1166" i="1"/>
  <c r="G1166" i="1" s="1"/>
  <c r="D1165" i="1"/>
  <c r="C1165" i="1"/>
  <c r="D1164" i="1"/>
  <c r="C1164" i="1"/>
  <c r="G1164" i="1" s="1"/>
  <c r="D1163" i="1"/>
  <c r="C1163" i="1"/>
  <c r="H1162" i="1"/>
  <c r="D1162" i="1"/>
  <c r="C1162" i="1"/>
  <c r="G1162" i="1" s="1"/>
  <c r="D1161" i="1"/>
  <c r="C1161" i="1"/>
  <c r="G1161" i="1" s="1"/>
  <c r="D1160" i="1"/>
  <c r="C1160" i="1"/>
  <c r="H1159" i="1"/>
  <c r="D1159" i="1"/>
  <c r="C1159" i="1"/>
  <c r="G1159" i="1" s="1"/>
  <c r="H1158" i="1"/>
  <c r="D1158" i="1"/>
  <c r="C1158" i="1"/>
  <c r="G1158" i="1" s="1"/>
  <c r="C1157" i="1"/>
  <c r="D1156" i="1"/>
  <c r="C1156" i="1"/>
  <c r="D1155" i="1"/>
  <c r="C1155" i="1"/>
  <c r="C1154" i="1"/>
  <c r="D1151" i="1"/>
  <c r="C1151" i="1"/>
  <c r="G1151" i="1" s="1"/>
  <c r="H1150" i="1"/>
  <c r="D1150" i="1"/>
  <c r="C1150" i="1"/>
  <c r="G1150" i="1" s="1"/>
  <c r="D1149" i="1"/>
  <c r="C1149" i="1"/>
  <c r="G1149" i="1" s="1"/>
  <c r="D1148" i="1"/>
  <c r="C1148" i="1"/>
  <c r="G1148" i="1" s="1"/>
  <c r="H1147" i="1"/>
  <c r="D1147" i="1"/>
  <c r="C1147" i="1"/>
  <c r="G1147" i="1" s="1"/>
  <c r="H1146" i="1"/>
  <c r="D1146" i="1"/>
  <c r="C1146" i="1"/>
  <c r="G1146" i="1" s="1"/>
  <c r="H1145" i="1"/>
  <c r="D1145" i="1"/>
  <c r="C1145" i="1"/>
  <c r="G1145" i="1" s="1"/>
  <c r="D1144" i="1"/>
  <c r="C1144" i="1"/>
  <c r="G1144" i="1" s="1"/>
  <c r="H1143" i="1"/>
  <c r="D1143" i="1"/>
  <c r="C1143" i="1"/>
  <c r="G1143" i="1" s="1"/>
  <c r="D1142" i="1"/>
  <c r="C1142" i="1"/>
  <c r="G1142" i="1" s="1"/>
  <c r="H1141" i="1"/>
  <c r="D1141" i="1"/>
  <c r="C1141" i="1"/>
  <c r="G1141" i="1" s="1"/>
  <c r="H1140" i="1"/>
  <c r="D1140" i="1"/>
  <c r="C1140" i="1"/>
  <c r="G1140" i="1" s="1"/>
  <c r="H1139" i="1"/>
  <c r="D1139" i="1"/>
  <c r="C1139" i="1"/>
  <c r="G1139" i="1" s="1"/>
  <c r="D1138" i="1"/>
  <c r="H1138" i="1" s="1"/>
  <c r="C1138" i="1"/>
  <c r="H1137" i="1"/>
  <c r="D1137" i="1"/>
  <c r="C1137" i="1"/>
  <c r="G1137" i="1" s="1"/>
  <c r="H1136" i="1"/>
  <c r="D1136" i="1"/>
  <c r="C1136" i="1"/>
  <c r="G1136" i="1" s="1"/>
  <c r="H1135" i="1"/>
  <c r="D1135" i="1"/>
  <c r="C1135" i="1"/>
  <c r="G1135" i="1" s="1"/>
  <c r="H1134" i="1"/>
  <c r="D1134" i="1"/>
  <c r="C1134" i="1"/>
  <c r="G1134" i="1" s="1"/>
  <c r="D1133" i="1"/>
  <c r="H1133" i="1" s="1"/>
  <c r="C1133" i="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C1124" i="1"/>
  <c r="G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C1056" i="1"/>
  <c r="G1056" i="1" s="1"/>
  <c r="H1055" i="1"/>
  <c r="D1055" i="1"/>
  <c r="C1055" i="1"/>
  <c r="G1055" i="1" s="1"/>
  <c r="D1054" i="1"/>
  <c r="C1054" i="1"/>
  <c r="G1054" i="1" s="1"/>
  <c r="H1053" i="1"/>
  <c r="D1053" i="1"/>
  <c r="C1053" i="1"/>
  <c r="G1053" i="1" s="1"/>
  <c r="H1052" i="1"/>
  <c r="D1052" i="1"/>
  <c r="C1052" i="1"/>
  <c r="G1052" i="1" s="1"/>
  <c r="H1051" i="1"/>
  <c r="D1051" i="1"/>
  <c r="C1051" i="1"/>
  <c r="G1051" i="1" s="1"/>
  <c r="D1050" i="1"/>
  <c r="C1050" i="1"/>
  <c r="G1050" i="1" s="1"/>
  <c r="H1049" i="1"/>
  <c r="D1049" i="1"/>
  <c r="C1049" i="1"/>
  <c r="G1049" i="1" s="1"/>
  <c r="H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C1039" i="1"/>
  <c r="H1039" i="1" s="1"/>
  <c r="H1038" i="1"/>
  <c r="G1038" i="1"/>
  <c r="D1038" i="1"/>
  <c r="C1038" i="1"/>
  <c r="H1037" i="1"/>
  <c r="G1037" i="1"/>
  <c r="D1037" i="1"/>
  <c r="C1037" i="1"/>
  <c r="H1036" i="1"/>
  <c r="G1036" i="1"/>
  <c r="D1036" i="1"/>
  <c r="C1036" i="1"/>
  <c r="H1035" i="1"/>
  <c r="G1035" i="1"/>
  <c r="D1035" i="1"/>
  <c r="C1035" i="1"/>
  <c r="C1034" i="1"/>
  <c r="H1034" i="1" s="1"/>
  <c r="D1033" i="1"/>
  <c r="C1033" i="1"/>
  <c r="G1033" i="1" s="1"/>
  <c r="D1032" i="1"/>
  <c r="C1032" i="1"/>
  <c r="H1031" i="1"/>
  <c r="G1031" i="1"/>
  <c r="D1031" i="1"/>
  <c r="C1031" i="1"/>
  <c r="C1030" i="1"/>
  <c r="H1030" i="1" s="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D715" i="1"/>
  <c r="C715" i="1"/>
  <c r="D714" i="1"/>
  <c r="C714" i="1"/>
  <c r="G714" i="1" s="1"/>
  <c r="D713" i="1"/>
  <c r="C713" i="1"/>
  <c r="H712" i="1"/>
  <c r="G712" i="1"/>
  <c r="D712" i="1"/>
  <c r="C712" i="1"/>
  <c r="D711" i="1"/>
  <c r="C711" i="1"/>
  <c r="D710" i="1"/>
  <c r="C710" i="1"/>
  <c r="G710" i="1" s="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9" i="1" s="1"/>
  <c r="H648" i="1"/>
  <c r="G648" i="1"/>
  <c r="D648" i="1"/>
  <c r="C648" i="1"/>
  <c r="D647" i="1"/>
  <c r="C647" i="1"/>
  <c r="H647" i="1" s="1"/>
  <c r="H646" i="1"/>
  <c r="G646" i="1"/>
  <c r="D646" i="1"/>
  <c r="C646" i="1"/>
  <c r="D645" i="1"/>
  <c r="C645" i="1"/>
  <c r="H645" i="1" s="1"/>
  <c r="D644" i="1"/>
  <c r="C644" i="1"/>
  <c r="D643" i="1"/>
  <c r="C643" i="1"/>
  <c r="H643" i="1" s="1"/>
  <c r="D642" i="1"/>
  <c r="C642" i="1"/>
  <c r="H642" i="1" s="1"/>
  <c r="D641" i="1"/>
  <c r="C641" i="1"/>
  <c r="H641" i="1" s="1"/>
  <c r="D632" i="1"/>
  <c r="C632" i="1"/>
  <c r="H632" i="1" s="1"/>
  <c r="D631" i="1"/>
  <c r="C631" i="1"/>
  <c r="H631" i="1" s="1"/>
  <c r="D628" i="1"/>
  <c r="C628" i="1"/>
  <c r="H628" i="1" s="1"/>
  <c r="D627" i="1"/>
  <c r="C627" i="1"/>
  <c r="H627" i="1" s="1"/>
  <c r="G626" i="1"/>
  <c r="D626" i="1"/>
  <c r="C626" i="1"/>
  <c r="H626" i="1" s="1"/>
  <c r="G625" i="1"/>
  <c r="D625" i="1"/>
  <c r="C625" i="1"/>
  <c r="H625" i="1" s="1"/>
  <c r="D624" i="1"/>
  <c r="C624" i="1"/>
  <c r="H624" i="1" s="1"/>
  <c r="D623" i="1"/>
  <c r="C623" i="1"/>
  <c r="H623" i="1" s="1"/>
  <c r="G622" i="1"/>
  <c r="D622" i="1"/>
  <c r="C622" i="1"/>
  <c r="H622" i="1" s="1"/>
  <c r="G621" i="1"/>
  <c r="D621" i="1"/>
  <c r="C621" i="1"/>
  <c r="H621" i="1" s="1"/>
  <c r="D620" i="1"/>
  <c r="C620" i="1"/>
  <c r="H620" i="1" s="1"/>
  <c r="H618" i="1"/>
  <c r="D618" i="1"/>
  <c r="C618" i="1"/>
  <c r="G618" i="1" s="1"/>
  <c r="D617" i="1"/>
  <c r="C617" i="1"/>
  <c r="G617" i="1" s="1"/>
  <c r="D616" i="1"/>
  <c r="C616" i="1"/>
  <c r="G616" i="1" s="1"/>
  <c r="H615" i="1"/>
  <c r="D615" i="1"/>
  <c r="C615" i="1"/>
  <c r="G615" i="1" s="1"/>
  <c r="H614" i="1"/>
  <c r="D614" i="1"/>
  <c r="C614" i="1"/>
  <c r="G614" i="1" s="1"/>
  <c r="D613" i="1"/>
  <c r="C613" i="1"/>
  <c r="G613" i="1" s="1"/>
  <c r="D612" i="1"/>
  <c r="C612" i="1"/>
  <c r="G612" i="1" s="1"/>
  <c r="H611" i="1"/>
  <c r="D611" i="1"/>
  <c r="C611" i="1"/>
  <c r="G611" i="1" s="1"/>
  <c r="H610" i="1"/>
  <c r="D610" i="1"/>
  <c r="C610" i="1"/>
  <c r="G610" i="1" s="1"/>
  <c r="D609" i="1"/>
  <c r="C609" i="1"/>
  <c r="G609" i="1" s="1"/>
  <c r="D608" i="1"/>
  <c r="C608" i="1"/>
  <c r="G608" i="1" s="1"/>
  <c r="H607" i="1"/>
  <c r="D607" i="1"/>
  <c r="C607" i="1"/>
  <c r="G607" i="1" s="1"/>
  <c r="H606" i="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G565" i="1"/>
  <c r="C565" i="1"/>
  <c r="H565" i="1" s="1"/>
  <c r="D564" i="1"/>
  <c r="C564" i="1"/>
  <c r="H564" i="1" s="1"/>
  <c r="D563" i="1"/>
  <c r="C563" i="1"/>
  <c r="H563" i="1" s="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D521" i="1"/>
  <c r="C521" i="1"/>
  <c r="G521" i="1" s="1"/>
  <c r="D520" i="1"/>
  <c r="C520" i="1"/>
  <c r="G520" i="1" s="1"/>
  <c r="D519" i="1"/>
  <c r="C519" i="1"/>
  <c r="G519" i="1" s="1"/>
  <c r="D518" i="1"/>
  <c r="C518" i="1"/>
  <c r="G518" i="1" s="1"/>
  <c r="D517" i="1"/>
  <c r="C517" i="1"/>
  <c r="G517" i="1" s="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G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C467" i="1"/>
  <c r="C466" i="1"/>
  <c r="H465" i="1"/>
  <c r="G465" i="1"/>
  <c r="D465" i="1"/>
  <c r="C465" i="1"/>
  <c r="H464" i="1"/>
  <c r="G464" i="1"/>
  <c r="D464" i="1"/>
  <c r="C464" i="1"/>
  <c r="H463" i="1"/>
  <c r="G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D412" i="1"/>
  <c r="C412" i="1"/>
  <c r="C411" i="1"/>
  <c r="H406" i="1"/>
  <c r="G406" i="1"/>
  <c r="D406" i="1"/>
  <c r="C406" i="1"/>
  <c r="H405" i="1"/>
  <c r="G405" i="1"/>
  <c r="D405" i="1"/>
  <c r="C405" i="1"/>
  <c r="H404" i="1"/>
  <c r="G404" i="1"/>
  <c r="D404" i="1"/>
  <c r="C404" i="1"/>
  <c r="D401" i="1"/>
  <c r="C401" i="1"/>
  <c r="H401" i="1" s="1"/>
  <c r="D400" i="1"/>
  <c r="C400" i="1"/>
  <c r="H400" i="1" s="1"/>
  <c r="D399" i="1"/>
  <c r="C399" i="1"/>
  <c r="H399" i="1" s="1"/>
  <c r="D398" i="1"/>
  <c r="C398" i="1"/>
  <c r="H398" i="1" s="1"/>
  <c r="C397" i="1"/>
  <c r="H397" i="1" s="1"/>
  <c r="D396" i="1"/>
  <c r="C396" i="1"/>
  <c r="G396" i="1" s="1"/>
  <c r="D395" i="1"/>
  <c r="C395" i="1"/>
  <c r="G395" i="1" s="1"/>
  <c r="D394" i="1"/>
  <c r="C394" i="1"/>
  <c r="G394" i="1" s="1"/>
  <c r="D393" i="1"/>
  <c r="C393" i="1"/>
  <c r="G393" i="1" s="1"/>
  <c r="C392" i="1"/>
  <c r="C391" i="1"/>
  <c r="D390" i="1"/>
  <c r="C390" i="1"/>
  <c r="G390" i="1" s="1"/>
  <c r="H389" i="1"/>
  <c r="G389" i="1"/>
  <c r="D389" i="1"/>
  <c r="C389" i="1"/>
  <c r="H388" i="1"/>
  <c r="G388" i="1"/>
  <c r="D388" i="1"/>
  <c r="C388" i="1"/>
  <c r="H387" i="1"/>
  <c r="G387" i="1"/>
  <c r="D387" i="1"/>
  <c r="C387" i="1"/>
  <c r="D386" i="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C368" i="1"/>
  <c r="G368" i="1" s="1"/>
  <c r="D367" i="1"/>
  <c r="C367" i="1"/>
  <c r="H367" i="1" s="1"/>
  <c r="D366" i="1"/>
  <c r="C366" i="1"/>
  <c r="H366" i="1" s="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7" i="1"/>
  <c r="C357" i="1"/>
  <c r="H357" i="1" s="1"/>
  <c r="D356" i="1"/>
  <c r="C356" i="1"/>
  <c r="H356" i="1" s="1"/>
  <c r="D355" i="1"/>
  <c r="C355" i="1"/>
  <c r="H355" i="1" s="1"/>
  <c r="D354" i="1"/>
  <c r="C354" i="1"/>
  <c r="H354" i="1" s="1"/>
  <c r="D353" i="1"/>
  <c r="C353" i="1"/>
  <c r="H353" i="1" s="1"/>
  <c r="D352" i="1"/>
  <c r="C352" i="1"/>
  <c r="H352" i="1" s="1"/>
  <c r="C351" i="1"/>
  <c r="D350" i="1"/>
  <c r="C350" i="1"/>
  <c r="G350" i="1" s="1"/>
  <c r="D349" i="1"/>
  <c r="C349" i="1"/>
  <c r="G349" i="1" s="1"/>
  <c r="D348" i="1"/>
  <c r="C348" i="1"/>
  <c r="G348" i="1" s="1"/>
  <c r="D347" i="1"/>
  <c r="C347" i="1"/>
  <c r="G347" i="1" s="1"/>
  <c r="H344" i="1"/>
  <c r="G344" i="1"/>
  <c r="D344" i="1"/>
  <c r="C344" i="1"/>
  <c r="G343" i="1"/>
  <c r="C343" i="1"/>
  <c r="H343" i="1" s="1"/>
  <c r="D342" i="1"/>
  <c r="C342" i="1"/>
  <c r="H342" i="1" s="1"/>
  <c r="D341" i="1"/>
  <c r="C341" i="1"/>
  <c r="H341" i="1" s="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C306" i="1"/>
  <c r="H306"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G290" i="1"/>
  <c r="D290" i="1"/>
  <c r="C290" i="1"/>
  <c r="H290" i="1" s="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H189" i="1" s="1"/>
  <c r="D188" i="1"/>
  <c r="C188" i="1"/>
  <c r="H188" i="1" s="1"/>
  <c r="H187" i="1"/>
  <c r="G187" i="1"/>
  <c r="D187" i="1"/>
  <c r="C187" i="1"/>
  <c r="D186" i="1"/>
  <c r="H186" i="1" s="1"/>
  <c r="C186" i="1"/>
  <c r="G185" i="1"/>
  <c r="D185" i="1"/>
  <c r="C185" i="1"/>
  <c r="H185" i="1" s="1"/>
  <c r="D184" i="1"/>
  <c r="C184" i="1"/>
  <c r="H183" i="1"/>
  <c r="G183" i="1"/>
  <c r="D183" i="1"/>
  <c r="C183" i="1"/>
  <c r="H182" i="1"/>
  <c r="G182" i="1"/>
  <c r="D182" i="1"/>
  <c r="C182" i="1"/>
  <c r="D181" i="1"/>
  <c r="C181" i="1"/>
  <c r="D180" i="1"/>
  <c r="C180" i="1"/>
  <c r="D179" i="1"/>
  <c r="C179" i="1"/>
  <c r="H179" i="1" s="1"/>
  <c r="D178" i="1"/>
  <c r="C178" i="1"/>
  <c r="D177" i="1"/>
  <c r="C177" i="1"/>
  <c r="H177" i="1" s="1"/>
  <c r="D176" i="1"/>
  <c r="C176" i="1"/>
  <c r="H176" i="1" s="1"/>
  <c r="D175" i="1"/>
  <c r="C175" i="1"/>
  <c r="H175" i="1" s="1"/>
  <c r="D174" i="1"/>
  <c r="C174" i="1"/>
  <c r="D173" i="1"/>
  <c r="C173" i="1"/>
  <c r="D172" i="1"/>
  <c r="C172" i="1"/>
  <c r="H171" i="1"/>
  <c r="G171" i="1"/>
  <c r="D171" i="1"/>
  <c r="C171" i="1"/>
  <c r="D170" i="1"/>
  <c r="C170" i="1"/>
  <c r="D169" i="1"/>
  <c r="C169" i="1"/>
  <c r="D168" i="1"/>
  <c r="C168" i="1"/>
  <c r="H167" i="1"/>
  <c r="G167" i="1"/>
  <c r="D167" i="1"/>
  <c r="C167" i="1"/>
  <c r="D166" i="1"/>
  <c r="C166" i="1"/>
  <c r="D165" i="1"/>
  <c r="C165" i="1"/>
  <c r="H164" i="1"/>
  <c r="G164" i="1"/>
  <c r="D164" i="1"/>
  <c r="C164" i="1"/>
  <c r="D163" i="1"/>
  <c r="C163" i="1"/>
  <c r="D162" i="1"/>
  <c r="C162" i="1"/>
  <c r="D161" i="1"/>
  <c r="C161" i="1"/>
  <c r="D160" i="1"/>
  <c r="C160" i="1"/>
  <c r="D158" i="1"/>
  <c r="H158" i="1" s="1"/>
  <c r="C158" i="1"/>
  <c r="H157" i="1"/>
  <c r="D157" i="1"/>
  <c r="C157" i="1"/>
  <c r="H156" i="1"/>
  <c r="G156" i="1"/>
  <c r="D156" i="1"/>
  <c r="C156" i="1"/>
  <c r="D155" i="1"/>
  <c r="H155" i="1" s="1"/>
  <c r="C155" i="1"/>
  <c r="H154" i="1"/>
  <c r="D154" i="1"/>
  <c r="G154" i="1" s="1"/>
  <c r="C154" i="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D129" i="1"/>
  <c r="H128" i="1"/>
  <c r="G128" i="1"/>
  <c r="D128" i="1"/>
  <c r="C128" i="1"/>
  <c r="H127" i="1"/>
  <c r="G127" i="1"/>
  <c r="D127" i="1"/>
  <c r="C127" i="1"/>
  <c r="D126" i="1"/>
  <c r="H126" i="1" s="1"/>
  <c r="C126" i="1"/>
  <c r="D125" i="1"/>
  <c r="H125" i="1" s="1"/>
  <c r="C125" i="1"/>
  <c r="H124" i="1"/>
  <c r="D124" i="1"/>
  <c r="C124" i="1"/>
  <c r="D123" i="1"/>
  <c r="C123" i="1"/>
  <c r="H122" i="1"/>
  <c r="G122" i="1"/>
  <c r="D122" i="1"/>
  <c r="C122" i="1"/>
  <c r="D121" i="1"/>
  <c r="C121"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D74" i="1"/>
  <c r="C74" i="1"/>
  <c r="H74" i="1" s="1"/>
  <c r="D73" i="1"/>
  <c r="C73" i="1"/>
  <c r="H73" i="1" s="1"/>
  <c r="H72" i="1"/>
  <c r="G72" i="1"/>
  <c r="D72" i="1"/>
  <c r="C72" i="1"/>
  <c r="D71" i="1"/>
  <c r="H71" i="1" s="1"/>
  <c r="C71" i="1"/>
  <c r="H70" i="1"/>
  <c r="D70" i="1"/>
  <c r="G70" i="1" s="1"/>
  <c r="C70" i="1"/>
  <c r="H69" i="1"/>
  <c r="G69" i="1"/>
  <c r="D69" i="1"/>
  <c r="C69" i="1"/>
  <c r="H68" i="1"/>
  <c r="G68" i="1"/>
  <c r="D68" i="1"/>
  <c r="C68" i="1"/>
  <c r="H67" i="1"/>
  <c r="G67" i="1"/>
  <c r="D67" i="1"/>
  <c r="C67" i="1"/>
  <c r="D66" i="1"/>
  <c r="C66" i="1"/>
  <c r="H66" i="1" s="1"/>
  <c r="D65" i="1"/>
  <c r="C65" i="1"/>
  <c r="H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207" i="1" l="1"/>
  <c r="H206" i="1"/>
  <c r="F210" i="4"/>
  <c r="H160" i="1"/>
  <c r="H161" i="1"/>
  <c r="E26" i="9"/>
  <c r="B26" i="9" s="1"/>
  <c r="E283" i="9"/>
  <c r="B283" i="9" s="1"/>
  <c r="H1485" i="1"/>
  <c r="H1484" i="1"/>
  <c r="H1509" i="1"/>
  <c r="H1499" i="1"/>
  <c r="G1499" i="1"/>
  <c r="H1501" i="1"/>
  <c r="H1412" i="1"/>
  <c r="G1437" i="1"/>
  <c r="H1438" i="1"/>
  <c r="H1437" i="1"/>
  <c r="G1264" i="1"/>
  <c r="G1244" i="1"/>
  <c r="G1216" i="1"/>
  <c r="F250" i="5"/>
  <c r="G1228" i="1"/>
  <c r="G1213" i="1"/>
  <c r="F234" i="5"/>
  <c r="G1165" i="1"/>
  <c r="G1160" i="1"/>
  <c r="G1156" i="1"/>
  <c r="G1155" i="1"/>
  <c r="G1138" i="1"/>
  <c r="G1133" i="1"/>
  <c r="F146" i="5"/>
  <c r="E287" i="9"/>
  <c r="B287" i="9" s="1"/>
  <c r="F78" i="5"/>
  <c r="G1064" i="1"/>
  <c r="G1048" i="1"/>
  <c r="G1032" i="1"/>
  <c r="F19" i="5"/>
  <c r="E12" i="5"/>
  <c r="D990" i="1" s="1"/>
  <c r="H1264" i="1"/>
  <c r="H1244" i="1"/>
  <c r="H1243" i="1"/>
  <c r="H1236" i="1"/>
  <c r="H1233" i="1"/>
  <c r="H1232" i="1"/>
  <c r="H1228" i="1"/>
  <c r="D245" i="5"/>
  <c r="H1216" i="1"/>
  <c r="H1213" i="1"/>
  <c r="H1165" i="1"/>
  <c r="H1156" i="1"/>
  <c r="H1155" i="1"/>
  <c r="H1151" i="1"/>
  <c r="H1144" i="1"/>
  <c r="H1142" i="1"/>
  <c r="H1056" i="1"/>
  <c r="H1064" i="1"/>
  <c r="H1054" i="1"/>
  <c r="H1050" i="1"/>
  <c r="G1034" i="1"/>
  <c r="G1039" i="1"/>
  <c r="H1033" i="1"/>
  <c r="G1030" i="1"/>
  <c r="H1032" i="1"/>
  <c r="H191" i="1"/>
  <c r="H121" i="1"/>
  <c r="H120" i="1"/>
  <c r="H123" i="1"/>
  <c r="E37" i="9"/>
  <c r="B37" i="9" s="1"/>
  <c r="E284" i="9"/>
  <c r="B284" i="9" s="1"/>
  <c r="F112" i="4"/>
  <c r="G716" i="1"/>
  <c r="F219" i="9"/>
  <c r="G715" i="1"/>
  <c r="G713" i="1"/>
  <c r="G711" i="1"/>
  <c r="E39" i="9"/>
  <c r="B39" i="9" s="1"/>
  <c r="H709" i="1"/>
  <c r="H703" i="1"/>
  <c r="G687" i="1"/>
  <c r="G670" i="1"/>
  <c r="E22" i="9"/>
  <c r="B22" i="9" s="1"/>
  <c r="H644" i="1"/>
  <c r="F652" i="4"/>
  <c r="H291" i="1"/>
  <c r="G413" i="1"/>
  <c r="F418" i="4"/>
  <c r="G289" i="1"/>
  <c r="G412" i="1"/>
  <c r="G378" i="1"/>
  <c r="F383" i="4"/>
  <c r="G379" i="1"/>
  <c r="F369" i="4"/>
  <c r="F311" i="4"/>
  <c r="F312" i="4"/>
  <c r="H190" i="1"/>
  <c r="H184" i="1"/>
  <c r="F188" i="4"/>
  <c r="G186" i="1"/>
  <c r="E45" i="9"/>
  <c r="B45" i="9" s="1"/>
  <c r="E44" i="9"/>
  <c r="B44" i="9" s="1"/>
  <c r="G181" i="1"/>
  <c r="G180" i="1"/>
  <c r="E43" i="9"/>
  <c r="B43" i="9" s="1"/>
  <c r="F218" i="9"/>
  <c r="E42" i="9"/>
  <c r="B42" i="9" s="1"/>
  <c r="E41" i="9"/>
  <c r="B41" i="9" s="1"/>
  <c r="H178" i="1"/>
  <c r="G174" i="1"/>
  <c r="G173" i="1"/>
  <c r="F177" i="4"/>
  <c r="G172" i="1"/>
  <c r="G170" i="1"/>
  <c r="G169" i="1"/>
  <c r="G168" i="1"/>
  <c r="G166" i="1"/>
  <c r="G165" i="1"/>
  <c r="G163" i="1"/>
  <c r="E40" i="9"/>
  <c r="B40" i="9" s="1"/>
  <c r="G162" i="1"/>
  <c r="F164" i="4"/>
  <c r="E163" i="4"/>
  <c r="D159" i="1" s="1"/>
  <c r="G158" i="1"/>
  <c r="G155" i="1"/>
  <c r="E152" i="4"/>
  <c r="D148" i="1" s="1"/>
  <c r="G157" i="1"/>
  <c r="F159" i="4"/>
  <c r="F217" i="9"/>
  <c r="G131" i="1"/>
  <c r="G130" i="1"/>
  <c r="G124" i="1"/>
  <c r="F128" i="4"/>
  <c r="G126" i="1"/>
  <c r="G125" i="1"/>
  <c r="F124" i="4"/>
  <c r="G113" i="1"/>
  <c r="G108" i="1"/>
  <c r="F216" i="9"/>
  <c r="B216" i="9" s="1"/>
  <c r="F77" i="4"/>
  <c r="G71" i="1"/>
  <c r="E30" i="9"/>
  <c r="B30" i="9" s="1"/>
  <c r="E29" i="9"/>
  <c r="B29" i="9" s="1"/>
  <c r="H64" i="1"/>
  <c r="F68" i="4"/>
  <c r="H716" i="1"/>
  <c r="H715" i="1"/>
  <c r="H714" i="1"/>
  <c r="H713" i="1"/>
  <c r="H711" i="1"/>
  <c r="H710" i="1"/>
  <c r="G709" i="1"/>
  <c r="G703" i="1"/>
  <c r="G668" i="1"/>
  <c r="G647" i="1"/>
  <c r="G644" i="1"/>
  <c r="G643" i="1"/>
  <c r="G642" i="1"/>
  <c r="G645" i="1"/>
  <c r="G641" i="1"/>
  <c r="H386" i="1"/>
  <c r="H390" i="1"/>
  <c r="H378" i="1"/>
  <c r="H379" i="1"/>
  <c r="H368" i="1"/>
  <c r="G367" i="1"/>
  <c r="D363" i="4"/>
  <c r="G366" i="1"/>
  <c r="G364" i="1"/>
  <c r="G365" i="1"/>
  <c r="G306" i="1"/>
  <c r="G307" i="1"/>
  <c r="G308" i="1"/>
  <c r="G291" i="1"/>
  <c r="C638" i="1"/>
  <c r="H289" i="1"/>
  <c r="F417" i="4"/>
  <c r="D643" i="4"/>
  <c r="G206" i="1"/>
  <c r="G207" i="1"/>
  <c r="G191" i="1"/>
  <c r="G190" i="1"/>
  <c r="G184" i="1"/>
  <c r="G189" i="1"/>
  <c r="G188" i="1"/>
  <c r="B221" i="9"/>
  <c r="F220" i="9"/>
  <c r="B220" i="9" s="1"/>
  <c r="H181" i="1"/>
  <c r="H180" i="1"/>
  <c r="B219" i="9"/>
  <c r="G179" i="1"/>
  <c r="G178" i="1"/>
  <c r="G177" i="1"/>
  <c r="G176" i="1"/>
  <c r="G175" i="1"/>
  <c r="H173" i="1"/>
  <c r="H174" i="1"/>
  <c r="H172" i="1"/>
  <c r="H170" i="1"/>
  <c r="H169" i="1"/>
  <c r="H168" i="1"/>
  <c r="H165" i="1"/>
  <c r="H166" i="1"/>
  <c r="H163" i="1"/>
  <c r="H162" i="1"/>
  <c r="G160" i="1"/>
  <c r="G161" i="1"/>
  <c r="G149" i="1"/>
  <c r="G150" i="1"/>
  <c r="H130" i="1"/>
  <c r="H131" i="1"/>
  <c r="G120" i="1"/>
  <c r="G121" i="1"/>
  <c r="G123" i="1"/>
  <c r="F125" i="4"/>
  <c r="H108" i="1"/>
  <c r="H113" i="1"/>
  <c r="G79" i="1"/>
  <c r="G81" i="1"/>
  <c r="G73" i="1"/>
  <c r="G74" i="1"/>
  <c r="G66" i="1"/>
  <c r="G64" i="1"/>
  <c r="G65" i="1"/>
  <c r="F214" i="9"/>
  <c r="B214" i="9" s="1"/>
  <c r="H347" i="1"/>
  <c r="H348" i="1"/>
  <c r="H349" i="1"/>
  <c r="H350" i="1"/>
  <c r="H393" i="1"/>
  <c r="H394" i="1"/>
  <c r="H395" i="1"/>
  <c r="H396" i="1"/>
  <c r="H412" i="1"/>
  <c r="H413" i="1"/>
  <c r="H517" i="1"/>
  <c r="H518" i="1"/>
  <c r="H519" i="1"/>
  <c r="H520" i="1"/>
  <c r="H521" i="1"/>
  <c r="H588" i="1"/>
  <c r="H589" i="1"/>
  <c r="H590" i="1"/>
  <c r="H591" i="1"/>
  <c r="H592" i="1"/>
  <c r="H593" i="1"/>
  <c r="H594" i="1"/>
  <c r="H595" i="1"/>
  <c r="H596" i="1"/>
  <c r="H597" i="1"/>
  <c r="H598" i="1"/>
  <c r="H599" i="1"/>
  <c r="H600" i="1"/>
  <c r="H601" i="1"/>
  <c r="H602" i="1"/>
  <c r="H603"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354" i="1"/>
  <c r="G357" i="1"/>
  <c r="G399" i="1"/>
  <c r="G401" i="1"/>
  <c r="G418" i="1"/>
  <c r="G421" i="1"/>
  <c r="G423" i="1"/>
  <c r="G425" i="1"/>
  <c r="G428" i="1"/>
  <c r="G430" i="1"/>
  <c r="G433" i="1"/>
  <c r="G435" i="1"/>
  <c r="G437" i="1"/>
  <c r="G440" i="1"/>
  <c r="G442" i="1"/>
  <c r="G445" i="1"/>
  <c r="G447" i="1"/>
  <c r="G450" i="1"/>
  <c r="G452" i="1"/>
  <c r="G468" i="1"/>
  <c r="G471" i="1"/>
  <c r="G473" i="1"/>
  <c r="G563" i="1"/>
  <c r="G564" i="1"/>
  <c r="H605" i="1"/>
  <c r="H609" i="1"/>
  <c r="H613" i="1"/>
  <c r="H617" i="1"/>
  <c r="G620" i="1"/>
  <c r="G624" i="1"/>
  <c r="G628" i="1"/>
  <c r="G631" i="1"/>
  <c r="G63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341" i="1"/>
  <c r="G342" i="1"/>
  <c r="G352" i="1"/>
  <c r="G353" i="1"/>
  <c r="G355" i="1"/>
  <c r="G356" i="1"/>
  <c r="G397" i="1"/>
  <c r="G398" i="1"/>
  <c r="G400" i="1"/>
  <c r="G416" i="1"/>
  <c r="G417" i="1"/>
  <c r="G419" i="1"/>
  <c r="G420" i="1"/>
  <c r="G422" i="1"/>
  <c r="G424" i="1"/>
  <c r="G426" i="1"/>
  <c r="G427" i="1"/>
  <c r="G429" i="1"/>
  <c r="G431" i="1"/>
  <c r="G432" i="1"/>
  <c r="G434" i="1"/>
  <c r="G436" i="1"/>
  <c r="G438" i="1"/>
  <c r="G439" i="1"/>
  <c r="G441" i="1"/>
  <c r="G443" i="1"/>
  <c r="G444" i="1"/>
  <c r="G446" i="1"/>
  <c r="G448" i="1"/>
  <c r="G449" i="1"/>
  <c r="G451" i="1"/>
  <c r="G469" i="1"/>
  <c r="G470" i="1"/>
  <c r="G472" i="1"/>
  <c r="G474" i="1"/>
  <c r="H604" i="1"/>
  <c r="H608" i="1"/>
  <c r="H612" i="1"/>
  <c r="H616" i="1"/>
  <c r="G623" i="1"/>
  <c r="G627" i="1"/>
  <c r="H1149" i="1"/>
  <c r="H1161" i="1"/>
  <c r="G1163" i="1"/>
  <c r="H1163" i="1"/>
  <c r="H1164" i="1"/>
  <c r="H1176" i="1"/>
  <c r="G1181" i="1"/>
  <c r="H1181" i="1"/>
  <c r="H1182" i="1"/>
  <c r="H1190" i="1"/>
  <c r="G1195" i="1"/>
  <c r="H1195" i="1"/>
  <c r="G1200" i="1"/>
  <c r="H1200" i="1"/>
  <c r="G1203" i="1"/>
  <c r="H1203" i="1"/>
  <c r="G1208" i="1"/>
  <c r="H1208" i="1"/>
  <c r="G1211" i="1"/>
  <c r="H1211" i="1"/>
  <c r="G1217" i="1"/>
  <c r="H1217" i="1"/>
  <c r="G1221" i="1"/>
  <c r="H1221" i="1"/>
  <c r="G1238" i="1"/>
  <c r="H1238" i="1"/>
  <c r="G1241" i="1"/>
  <c r="H1241" i="1"/>
  <c r="G1246" i="1"/>
  <c r="H1246" i="1"/>
  <c r="G1249" i="1"/>
  <c r="H1249" i="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308" i="1"/>
  <c r="H1308" i="1"/>
  <c r="G1311" i="1"/>
  <c r="H1311" i="1"/>
  <c r="G1316" i="1"/>
  <c r="H1316" i="1"/>
  <c r="G1319" i="1"/>
  <c r="H1319" i="1"/>
  <c r="G1324" i="1"/>
  <c r="H1324" i="1"/>
  <c r="G1327" i="1"/>
  <c r="H1327" i="1"/>
  <c r="G1333" i="1"/>
  <c r="H1333" i="1"/>
  <c r="G1338" i="1"/>
  <c r="H1338" i="1"/>
  <c r="G1341" i="1"/>
  <c r="H1341" i="1"/>
  <c r="G1346" i="1"/>
  <c r="H1346" i="1"/>
  <c r="G1353" i="1"/>
  <c r="H1353" i="1"/>
  <c r="G1356" i="1"/>
  <c r="H1356" i="1"/>
  <c r="G1361" i="1"/>
  <c r="H1361" i="1"/>
  <c r="G1364" i="1"/>
  <c r="H1364" i="1"/>
  <c r="G1369" i="1"/>
  <c r="H1369" i="1"/>
  <c r="G1372" i="1"/>
  <c r="H1372" i="1"/>
  <c r="G1377" i="1"/>
  <c r="H1377" i="1"/>
  <c r="G1380" i="1"/>
  <c r="H1380" i="1"/>
  <c r="G1386" i="1"/>
  <c r="H1386" i="1"/>
  <c r="G1391" i="1"/>
  <c r="H1391" i="1"/>
  <c r="G1398" i="1"/>
  <c r="H1398" i="1"/>
  <c r="G1401" i="1"/>
  <c r="H1401" i="1"/>
  <c r="G1413" i="1"/>
  <c r="H1413" i="1"/>
  <c r="G1421" i="1"/>
  <c r="H1421" i="1"/>
  <c r="G1429" i="1"/>
  <c r="H1429" i="1"/>
  <c r="I1440" i="1"/>
  <c r="G1445" i="1"/>
  <c r="J1445" i="1"/>
  <c r="H1445" i="1"/>
  <c r="H1449" i="1"/>
  <c r="G1449" i="1"/>
  <c r="I1449" i="1" s="1"/>
  <c r="J1449" i="1"/>
  <c r="H1148" i="1"/>
  <c r="H1160" i="1"/>
  <c r="H1173" i="1"/>
  <c r="H1175" i="1"/>
  <c r="G1177" i="1"/>
  <c r="H1177" i="1"/>
  <c r="H1178" i="1"/>
  <c r="H1186" i="1"/>
  <c r="G1191" i="1"/>
  <c r="H1191" i="1"/>
  <c r="H1192" i="1"/>
  <c r="G1227" i="1"/>
  <c r="H1227" i="1"/>
  <c r="G1230" i="1"/>
  <c r="H1230" i="1"/>
  <c r="G1300" i="1"/>
  <c r="H1300" i="1"/>
  <c r="G1439" i="1"/>
  <c r="I1439" i="1" s="1"/>
  <c r="J1439" i="1"/>
  <c r="H1439" i="1"/>
  <c r="G1474" i="1"/>
  <c r="H1474" i="1"/>
  <c r="J1474" i="1"/>
  <c r="J1479" i="1"/>
  <c r="H1491" i="1"/>
  <c r="G1491" i="1"/>
  <c r="G1174" i="1"/>
  <c r="H1174" i="1"/>
  <c r="G1187" i="1"/>
  <c r="H1187" i="1"/>
  <c r="G1196" i="1"/>
  <c r="H1196" i="1"/>
  <c r="G1199" i="1"/>
  <c r="H1199" i="1"/>
  <c r="G1204" i="1"/>
  <c r="H1204" i="1"/>
  <c r="G1207" i="1"/>
  <c r="H1207" i="1"/>
  <c r="G1212" i="1"/>
  <c r="H1212" i="1"/>
  <c r="G1218" i="1"/>
  <c r="H1218" i="1"/>
  <c r="G1220" i="1"/>
  <c r="H1220" i="1"/>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07" i="1"/>
  <c r="H1307" i="1"/>
  <c r="G1312" i="1"/>
  <c r="H1312" i="1"/>
  <c r="G1315" i="1"/>
  <c r="H1315" i="1"/>
  <c r="G1320" i="1"/>
  <c r="H1320" i="1"/>
  <c r="G1323" i="1"/>
  <c r="H1323" i="1"/>
  <c r="G1328" i="1"/>
  <c r="H1328" i="1"/>
  <c r="G1334" i="1"/>
  <c r="H1334" i="1"/>
  <c r="G1337" i="1"/>
  <c r="H1337" i="1"/>
  <c r="G1342" i="1"/>
  <c r="H1342" i="1"/>
  <c r="G1345" i="1"/>
  <c r="H1345" i="1"/>
  <c r="G1349" i="1"/>
  <c r="H1349" i="1"/>
  <c r="G1352" i="1"/>
  <c r="H1352" i="1"/>
  <c r="G1357" i="1"/>
  <c r="H1357" i="1"/>
  <c r="G1360" i="1"/>
  <c r="H1360" i="1"/>
  <c r="G1365" i="1"/>
  <c r="H1365" i="1"/>
  <c r="G1368" i="1"/>
  <c r="H1368" i="1"/>
  <c r="G1373" i="1"/>
  <c r="H1373" i="1"/>
  <c r="G1376" i="1"/>
  <c r="H1376" i="1"/>
  <c r="G1381" i="1"/>
  <c r="H1381" i="1"/>
  <c r="G1387" i="1"/>
  <c r="H1387" i="1"/>
  <c r="G1390" i="1"/>
  <c r="H1390" i="1"/>
  <c r="G1394" i="1"/>
  <c r="H1394" i="1"/>
  <c r="G1397" i="1"/>
  <c r="H1397" i="1"/>
  <c r="G1402" i="1"/>
  <c r="H1402" i="1"/>
  <c r="G1405" i="1"/>
  <c r="H1405" i="1"/>
  <c r="G1409" i="1"/>
  <c r="H1409" i="1"/>
  <c r="G1417" i="1"/>
  <c r="H1417" i="1"/>
  <c r="G1425" i="1"/>
  <c r="H1425" i="1"/>
  <c r="G1433" i="1"/>
  <c r="H1433" i="1"/>
  <c r="G1441" i="1"/>
  <c r="I1441" i="1" s="1"/>
  <c r="J1441" i="1"/>
  <c r="H1441" i="1"/>
  <c r="H1447" i="1"/>
  <c r="G1447" i="1"/>
  <c r="I1447" i="1" s="1"/>
  <c r="J1447" i="1"/>
  <c r="H1451" i="1"/>
  <c r="G1451" i="1"/>
  <c r="I1451" i="1" s="1"/>
  <c r="J1451" i="1"/>
  <c r="G1489" i="1"/>
  <c r="H1489" i="1"/>
  <c r="G1573" i="1"/>
  <c r="H1573" i="1"/>
  <c r="H1578" i="1"/>
  <c r="G1578" i="1"/>
  <c r="G1170" i="1"/>
  <c r="H1170" i="1"/>
  <c r="G1226" i="1"/>
  <c r="H1226" i="1"/>
  <c r="G1231" i="1"/>
  <c r="H1231" i="1"/>
  <c r="G1234" i="1"/>
  <c r="H1234" i="1"/>
  <c r="G1301" i="1"/>
  <c r="H1301" i="1"/>
  <c r="G1443" i="1"/>
  <c r="I1443" i="1" s="1"/>
  <c r="J1443" i="1"/>
  <c r="H1443" i="1"/>
  <c r="G1459" i="1"/>
  <c r="H1459" i="1"/>
  <c r="J1459" i="1"/>
  <c r="J1463" i="1"/>
  <c r="H1463" i="1"/>
  <c r="G1463" i="1"/>
  <c r="I1463" i="1" s="1"/>
  <c r="H1486" i="1"/>
  <c r="G1486" i="1"/>
  <c r="H1527" i="1"/>
  <c r="G1527" i="1"/>
  <c r="H1535" i="1"/>
  <c r="G1535" i="1"/>
  <c r="H1543" i="1"/>
  <c r="G1543" i="1"/>
  <c r="G1557" i="1"/>
  <c r="H1557" i="1"/>
  <c r="H1566" i="1"/>
  <c r="G1566" i="1"/>
  <c r="F51" i="4"/>
  <c r="D50" i="4"/>
  <c r="F83" i="4"/>
  <c r="D82" i="4"/>
  <c r="E344" i="4"/>
  <c r="D339" i="1" s="1"/>
  <c r="H339" i="1" s="1"/>
  <c r="D340" i="1"/>
  <c r="G340" i="1" s="1"/>
  <c r="F8" i="5"/>
  <c r="F70" i="5"/>
  <c r="D69" i="5"/>
  <c r="E118" i="5"/>
  <c r="D1096" i="1" s="1"/>
  <c r="D1097" i="1"/>
  <c r="E5" i="6"/>
  <c r="D1304" i="1"/>
  <c r="H1304" i="1" s="1"/>
  <c r="F36" i="6"/>
  <c r="D35" i="6"/>
  <c r="E89" i="6"/>
  <c r="D1383" i="1" s="1"/>
  <c r="D1384" i="1"/>
  <c r="H1384" i="1" s="1"/>
  <c r="H1406" i="1"/>
  <c r="H1410" i="1"/>
  <c r="H1414" i="1"/>
  <c r="H1418" i="1"/>
  <c r="H1422" i="1"/>
  <c r="H1426" i="1"/>
  <c r="H1430" i="1"/>
  <c r="H1434" i="1"/>
  <c r="G1468" i="1"/>
  <c r="H1468" i="1"/>
  <c r="J1478" i="1"/>
  <c r="H1478" i="1"/>
  <c r="G1525" i="1"/>
  <c r="H1525" i="1"/>
  <c r="G1533" i="1"/>
  <c r="H1533" i="1"/>
  <c r="G1541" i="1"/>
  <c r="H1541" i="1"/>
  <c r="G1549" i="1"/>
  <c r="H1549" i="1"/>
  <c r="H1554" i="1"/>
  <c r="G1554" i="1"/>
  <c r="H1570" i="1"/>
  <c r="G1570" i="1"/>
  <c r="H1574" i="1"/>
  <c r="G1574" i="1"/>
  <c r="E298" i="4"/>
  <c r="E472" i="4"/>
  <c r="D466" i="1" s="1"/>
  <c r="H466" i="1" s="1"/>
  <c r="D467" i="1"/>
  <c r="G467" i="1" s="1"/>
  <c r="D484" i="4"/>
  <c r="E515" i="4"/>
  <c r="D509" i="1" s="1"/>
  <c r="D516" i="1"/>
  <c r="H516" i="1" s="1"/>
  <c r="D12" i="5"/>
  <c r="D7" i="5" s="1"/>
  <c r="F13" i="5"/>
  <c r="E206" i="5"/>
  <c r="D1184" i="1"/>
  <c r="G1184" i="1" s="1"/>
  <c r="D237" i="5"/>
  <c r="E35" i="6"/>
  <c r="D1330" i="1"/>
  <c r="H1330" i="1" s="1"/>
  <c r="I29" i="3"/>
  <c r="D1436" i="1"/>
  <c r="G1436" i="1" s="1"/>
  <c r="H1348" i="1"/>
  <c r="H1393" i="1"/>
  <c r="I1446" i="1"/>
  <c r="I1448" i="1"/>
  <c r="I1450" i="1"/>
  <c r="I1452" i="1"/>
  <c r="G1455" i="1"/>
  <c r="I1455" i="1" s="1"/>
  <c r="H1455" i="1"/>
  <c r="H1458" i="1"/>
  <c r="G1458" i="1"/>
  <c r="I1460" i="1"/>
  <c r="G1464" i="1"/>
  <c r="H1464" i="1"/>
  <c r="J1473" i="1"/>
  <c r="H1473" i="1"/>
  <c r="I1473" i="1" s="1"/>
  <c r="G1478" i="1"/>
  <c r="H1481" i="1"/>
  <c r="G1483" i="1"/>
  <c r="G1510" i="1"/>
  <c r="H1513" i="1"/>
  <c r="G1515" i="1"/>
  <c r="H1530" i="1"/>
  <c r="G1530" i="1"/>
  <c r="H1538" i="1"/>
  <c r="G1538" i="1"/>
  <c r="H1546" i="1"/>
  <c r="G1546" i="1"/>
  <c r="H1562" i="1"/>
  <c r="G1562" i="1"/>
  <c r="D299" i="4"/>
  <c r="F300" i="4"/>
  <c r="E643" i="4"/>
  <c r="D637" i="1" s="1"/>
  <c r="D411" i="1"/>
  <c r="H411" i="1" s="1"/>
  <c r="E567" i="4"/>
  <c r="D561" i="1" s="1"/>
  <c r="H561" i="1" s="1"/>
  <c r="D562" i="1"/>
  <c r="G562" i="1" s="1"/>
  <c r="D580" i="4"/>
  <c r="F581" i="4"/>
  <c r="F224" i="5"/>
  <c r="D206" i="5"/>
  <c r="E238" i="5"/>
  <c r="F238" i="5" s="1"/>
  <c r="E245" i="5"/>
  <c r="D1222" i="1" s="1"/>
  <c r="D1223" i="1"/>
  <c r="H1223" i="1" s="1"/>
  <c r="J1467" i="1"/>
  <c r="H1467" i="1"/>
  <c r="I1467" i="1" s="1"/>
  <c r="G1479" i="1"/>
  <c r="H1479" i="1"/>
  <c r="H1551" i="1"/>
  <c r="G1551" i="1"/>
  <c r="H1563" i="1"/>
  <c r="G1563" i="1"/>
  <c r="F17" i="4"/>
  <c r="D7" i="4"/>
  <c r="E7" i="4"/>
  <c r="E351" i="4"/>
  <c r="D351" i="1"/>
  <c r="H351" i="1" s="1"/>
  <c r="E396" i="4"/>
  <c r="D391" i="1" s="1"/>
  <c r="D392" i="1"/>
  <c r="H392" i="1" s="1"/>
  <c r="E529" i="4"/>
  <c r="D524" i="1"/>
  <c r="F119" i="5"/>
  <c r="D118" i="5"/>
  <c r="E177" i="5"/>
  <c r="F177" i="5" s="1"/>
  <c r="D1157" i="1"/>
  <c r="G1157" i="1" s="1"/>
  <c r="H291" i="9"/>
  <c r="D1167" i="1"/>
  <c r="H1167" i="1" s="1"/>
  <c r="F99" i="6"/>
  <c r="D89" i="6"/>
  <c r="D43" i="8"/>
  <c r="G1454" i="1"/>
  <c r="G1462" i="1"/>
  <c r="I1462" i="1" s="1"/>
  <c r="J1462" i="1"/>
  <c r="G1466" i="1"/>
  <c r="I1466" i="1" s="1"/>
  <c r="J1466" i="1"/>
  <c r="G1472" i="1"/>
  <c r="I1472" i="1" s="1"/>
  <c r="J1472" i="1"/>
  <c r="G1477" i="1"/>
  <c r="I1477" i="1" s="1"/>
  <c r="J1477" i="1"/>
  <c r="E50" i="4"/>
  <c r="D46" i="1" s="1"/>
  <c r="E82" i="4"/>
  <c r="D78" i="1" s="1"/>
  <c r="F134" i="4"/>
  <c r="D133" i="4"/>
  <c r="D351" i="4"/>
  <c r="F352" i="4"/>
  <c r="F427" i="4"/>
  <c r="D421" i="4"/>
  <c r="E580" i="4"/>
  <c r="D574" i="1" s="1"/>
  <c r="F632" i="4"/>
  <c r="D625" i="4"/>
  <c r="D134" i="5"/>
  <c r="F135" i="5"/>
  <c r="G1453" i="1"/>
  <c r="G1457" i="1"/>
  <c r="I1457" i="1" s="1"/>
  <c r="J1457" i="1"/>
  <c r="G1461" i="1"/>
  <c r="I1465" i="1"/>
  <c r="I1471" i="1"/>
  <c r="I1476" i="1"/>
  <c r="G1565" i="1"/>
  <c r="H1565" i="1"/>
  <c r="E106" i="4"/>
  <c r="D102" i="1" s="1"/>
  <c r="D152" i="4"/>
  <c r="F153" i="4"/>
  <c r="F169" i="4"/>
  <c r="D163" i="4"/>
  <c r="F225" i="4"/>
  <c r="D224" i="4"/>
  <c r="F253" i="4"/>
  <c r="D252" i="4"/>
  <c r="F264" i="4"/>
  <c r="D263" i="4"/>
  <c r="E644" i="4"/>
  <c r="D638" i="1" s="1"/>
  <c r="G638" i="1" s="1"/>
  <c r="F530" i="4"/>
  <c r="D529" i="4"/>
  <c r="F594" i="4"/>
  <c r="D593" i="4"/>
  <c r="G142" i="9"/>
  <c r="E142" i="9" s="1"/>
  <c r="B142" i="9" s="1"/>
  <c r="F603" i="4"/>
  <c r="H286" i="9"/>
  <c r="E87" i="5"/>
  <c r="F10" i="6"/>
  <c r="D5" i="6"/>
  <c r="D114" i="6"/>
  <c r="F115" i="6"/>
  <c r="G297" i="9"/>
  <c r="E297" i="9" s="1"/>
  <c r="H29" i="3"/>
  <c r="D196" i="4"/>
  <c r="D515" i="4"/>
  <c r="E593" i="4"/>
  <c r="D587" i="1" s="1"/>
  <c r="D42" i="8"/>
  <c r="E459" i="4"/>
  <c r="E291" i="9"/>
  <c r="B291" i="9" s="1"/>
  <c r="E80" i="9"/>
  <c r="B80" i="9" s="1"/>
  <c r="E88" i="9"/>
  <c r="B88" i="9" s="1"/>
  <c r="E92" i="9"/>
  <c r="B92" i="9" s="1"/>
  <c r="E100" i="9"/>
  <c r="B100" i="9" s="1"/>
  <c r="E108" i="9"/>
  <c r="B108" i="9" s="1"/>
  <c r="E116" i="9"/>
  <c r="B116" i="9" s="1"/>
  <c r="B98" i="9"/>
  <c r="B106" i="9"/>
  <c r="B114" i="9"/>
  <c r="G165" i="9"/>
  <c r="H164" i="9"/>
  <c r="G277" i="9"/>
  <c r="E277" i="9" s="1"/>
  <c r="B277" i="9" s="1"/>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9" i="9"/>
  <c r="E209" i="9" s="1"/>
  <c r="B209" i="9" s="1"/>
  <c r="G204" i="9"/>
  <c r="E204" i="9" s="1"/>
  <c r="B204" i="9" s="1"/>
  <c r="G201" i="9"/>
  <c r="E201" i="9" s="1"/>
  <c r="B201" i="9" s="1"/>
  <c r="G196" i="9"/>
  <c r="E196" i="9" s="1"/>
  <c r="B196" i="9" s="1"/>
  <c r="G193" i="9"/>
  <c r="E193" i="9" s="1"/>
  <c r="B193" i="9" s="1"/>
  <c r="G163" i="9"/>
  <c r="E163" i="9" s="1"/>
  <c r="B163" i="9" s="1"/>
  <c r="G210" i="9"/>
  <c r="E210" i="9" s="1"/>
  <c r="B210" i="9" s="1"/>
  <c r="G202" i="9"/>
  <c r="E202" i="9" s="1"/>
  <c r="B202" i="9" s="1"/>
  <c r="G194" i="9"/>
  <c r="E194" i="9" s="1"/>
  <c r="B194" i="9" s="1"/>
  <c r="G191" i="9"/>
  <c r="E191" i="9" s="1"/>
  <c r="B191" i="9" s="1"/>
  <c r="G161" i="9"/>
  <c r="E161" i="9" s="1"/>
  <c r="B161" i="9" s="1"/>
  <c r="G208" i="9"/>
  <c r="E208" i="9" s="1"/>
  <c r="B208" i="9" s="1"/>
  <c r="G205" i="9"/>
  <c r="E205" i="9" s="1"/>
  <c r="B205" i="9" s="1"/>
  <c r="G200" i="9"/>
  <c r="E200" i="9" s="1"/>
  <c r="B200" i="9" s="1"/>
  <c r="G197" i="9"/>
  <c r="E197" i="9" s="1"/>
  <c r="B197" i="9" s="1"/>
  <c r="G192" i="9"/>
  <c r="E192" i="9" s="1"/>
  <c r="B192" i="9" s="1"/>
  <c r="G278" i="9"/>
  <c r="E278" i="9" s="1"/>
  <c r="B278" i="9" s="1"/>
  <c r="M212" i="9"/>
  <c r="G206" i="9"/>
  <c r="E206" i="9" s="1"/>
  <c r="B206" i="9" s="1"/>
  <c r="G198" i="9"/>
  <c r="E198" i="9" s="1"/>
  <c r="B198" i="9" s="1"/>
  <c r="G162" i="9"/>
  <c r="E162" i="9" s="1"/>
  <c r="B162" i="9" s="1"/>
  <c r="I10" i="9"/>
  <c r="E76" i="9"/>
  <c r="B76" i="9" s="1"/>
  <c r="B81" i="9"/>
  <c r="E84" i="9"/>
  <c r="B84" i="9" s="1"/>
  <c r="B89" i="9"/>
  <c r="E96" i="9"/>
  <c r="B96" i="9" s="1"/>
  <c r="E104" i="9"/>
  <c r="B104" i="9" s="1"/>
  <c r="E112" i="9"/>
  <c r="B112" i="9" s="1"/>
  <c r="E286" i="9"/>
  <c r="B286" i="9" s="1"/>
  <c r="E132" i="9"/>
  <c r="B132" i="9" s="1"/>
  <c r="E140" i="9"/>
  <c r="B140" i="9" s="1"/>
  <c r="E147" i="9"/>
  <c r="B147" i="9" s="1"/>
  <c r="E155" i="9"/>
  <c r="B155" i="9" s="1"/>
  <c r="B229" i="9"/>
  <c r="F239" i="9"/>
  <c r="B239" i="9" s="1"/>
  <c r="B245" i="9"/>
  <c r="F255" i="9"/>
  <c r="B255" i="9" s="1"/>
  <c r="B261" i="9"/>
  <c r="F271" i="9"/>
  <c r="B271" i="9" s="1"/>
  <c r="B273" i="9"/>
  <c r="B213" i="9"/>
  <c r="B234" i="9"/>
  <c r="B250" i="9"/>
  <c r="B266" i="9"/>
  <c r="B133" i="9"/>
  <c r="E136" i="9"/>
  <c r="B136" i="9" s="1"/>
  <c r="B141" i="9"/>
  <c r="B144" i="9"/>
  <c r="B152" i="9"/>
  <c r="B218" i="9"/>
  <c r="F231" i="9"/>
  <c r="B231" i="9" s="1"/>
  <c r="B237" i="9"/>
  <c r="F247" i="9"/>
  <c r="B247" i="9" s="1"/>
  <c r="B253" i="9"/>
  <c r="F263" i="9"/>
  <c r="B263" i="9" s="1"/>
  <c r="B269" i="9"/>
  <c r="E279" i="9"/>
  <c r="B279" i="9" s="1"/>
  <c r="E143" i="9"/>
  <c r="B143" i="9" s="1"/>
  <c r="E151" i="9"/>
  <c r="B151" i="9" s="1"/>
  <c r="E159" i="9"/>
  <c r="B159" i="9" s="1"/>
  <c r="B217" i="9"/>
  <c r="B233" i="9"/>
  <c r="B241" i="9"/>
  <c r="B249" i="9"/>
  <c r="B257" i="9"/>
  <c r="B265" i="9"/>
  <c r="E7" i="5" l="1"/>
  <c r="H1222" i="1"/>
  <c r="F245" i="5"/>
  <c r="C1222" i="1"/>
  <c r="F644" i="4"/>
  <c r="E151" i="4"/>
  <c r="I17" i="3" s="1"/>
  <c r="E289" i="4"/>
  <c r="D285" i="1" s="1"/>
  <c r="F106" i="4"/>
  <c r="F363" i="4"/>
  <c r="C358" i="1"/>
  <c r="F643" i="4"/>
  <c r="C637" i="1"/>
  <c r="G637" i="1" s="1"/>
  <c r="H20" i="3"/>
  <c r="F7" i="5"/>
  <c r="C985" i="1"/>
  <c r="F212" i="9"/>
  <c r="B212" i="9" s="1"/>
  <c r="I20" i="3"/>
  <c r="D985" i="1"/>
  <c r="H27" i="3"/>
  <c r="F114" i="6"/>
  <c r="C1408" i="1"/>
  <c r="F263" i="4"/>
  <c r="C259" i="1"/>
  <c r="F224" i="4"/>
  <c r="C220" i="1"/>
  <c r="D350" i="4"/>
  <c r="F351" i="4"/>
  <c r="C346" i="1"/>
  <c r="H289" i="9"/>
  <c r="E289" i="9" s="1"/>
  <c r="B289" i="9" s="1"/>
  <c r="D1154" i="1"/>
  <c r="E176" i="5"/>
  <c r="D523" i="1"/>
  <c r="E528" i="4"/>
  <c r="D346" i="1"/>
  <c r="E350" i="4"/>
  <c r="E407" i="4" s="1"/>
  <c r="D402" i="1" s="1"/>
  <c r="E237" i="5"/>
  <c r="D1215" i="1"/>
  <c r="F580" i="4"/>
  <c r="C574" i="1"/>
  <c r="I1478" i="1"/>
  <c r="I1464" i="1"/>
  <c r="G1222" i="1"/>
  <c r="I1468" i="1"/>
  <c r="H25" i="3"/>
  <c r="F35" i="6"/>
  <c r="C1329" i="1"/>
  <c r="H1097" i="1"/>
  <c r="G1097" i="1"/>
  <c r="F82" i="4"/>
  <c r="C78" i="1"/>
  <c r="G1304" i="1"/>
  <c r="G1330" i="1"/>
  <c r="G1223" i="1"/>
  <c r="H1157" i="1"/>
  <c r="H340" i="1"/>
  <c r="D453" i="1"/>
  <c r="E420" i="4"/>
  <c r="H24" i="3"/>
  <c r="D141" i="6"/>
  <c r="C1299" i="1"/>
  <c r="F5" i="6"/>
  <c r="D528" i="4"/>
  <c r="F529" i="4"/>
  <c r="C523" i="1"/>
  <c r="G20" i="9"/>
  <c r="H20" i="9"/>
  <c r="F152" i="4"/>
  <c r="D151" i="4"/>
  <c r="C148" i="1"/>
  <c r="F134" i="5"/>
  <c r="C1112" i="1"/>
  <c r="D420" i="4"/>
  <c r="F421" i="4"/>
  <c r="C415" i="1"/>
  <c r="F133" i="4"/>
  <c r="C129" i="1"/>
  <c r="F118" i="5"/>
  <c r="C1096" i="1"/>
  <c r="G292" i="9"/>
  <c r="F206" i="5"/>
  <c r="D176" i="5"/>
  <c r="C1183" i="1"/>
  <c r="D1329" i="1"/>
  <c r="I25" i="3"/>
  <c r="H292" i="9"/>
  <c r="D1183" i="1"/>
  <c r="D293" i="1"/>
  <c r="G1167" i="1"/>
  <c r="H467" i="1"/>
  <c r="G411" i="1"/>
  <c r="G392" i="1"/>
  <c r="K1432" i="9"/>
  <c r="G295" i="9"/>
  <c r="E295" i="9" s="1"/>
  <c r="B295" i="9" s="1"/>
  <c r="I34" i="3"/>
  <c r="C1517" i="1"/>
  <c r="F515" i="4"/>
  <c r="C509" i="1"/>
  <c r="B297" i="9"/>
  <c r="E296" i="9"/>
  <c r="I10" i="3" s="1"/>
  <c r="F252" i="4"/>
  <c r="C248" i="1"/>
  <c r="F163" i="4"/>
  <c r="C159" i="1"/>
  <c r="H102" i="1"/>
  <c r="G102" i="1"/>
  <c r="F625" i="4"/>
  <c r="C619" i="1"/>
  <c r="I35" i="3"/>
  <c r="C1518" i="1"/>
  <c r="H391" i="1"/>
  <c r="G391" i="1"/>
  <c r="E6" i="4"/>
  <c r="D3" i="1"/>
  <c r="I1479" i="1"/>
  <c r="D298" i="4"/>
  <c r="F299" i="4"/>
  <c r="C294" i="1"/>
  <c r="I1458" i="1"/>
  <c r="F237" i="5"/>
  <c r="H23" i="3"/>
  <c r="C1214" i="1"/>
  <c r="F484" i="4"/>
  <c r="C478" i="1"/>
  <c r="D68" i="5"/>
  <c r="F69" i="5"/>
  <c r="C1047" i="1"/>
  <c r="F50" i="4"/>
  <c r="C46" i="1"/>
  <c r="I1459" i="1"/>
  <c r="G1384" i="1"/>
  <c r="H1184" i="1"/>
  <c r="H1436" i="1"/>
  <c r="I1474" i="1"/>
  <c r="G351" i="1"/>
  <c r="H562" i="1"/>
  <c r="G561" i="1"/>
  <c r="E165" i="9"/>
  <c r="B165" i="9" s="1"/>
  <c r="G294" i="9"/>
  <c r="E294" i="9" s="1"/>
  <c r="F196" i="4"/>
  <c r="C192" i="1"/>
  <c r="E68" i="5"/>
  <c r="D1065" i="1"/>
  <c r="F593" i="4"/>
  <c r="C587" i="1"/>
  <c r="F89" i="6"/>
  <c r="C1383" i="1"/>
  <c r="H524" i="1"/>
  <c r="G524" i="1"/>
  <c r="D6" i="4"/>
  <c r="F7" i="4"/>
  <c r="C3" i="1"/>
  <c r="F12" i="5"/>
  <c r="C990" i="1"/>
  <c r="E141" i="6"/>
  <c r="I24" i="3"/>
  <c r="D1299" i="1"/>
  <c r="H638" i="1"/>
  <c r="G466" i="1"/>
  <c r="G516" i="1"/>
  <c r="G339" i="1"/>
  <c r="D147" i="1" l="1"/>
  <c r="H358" i="1"/>
  <c r="G358" i="1"/>
  <c r="H637" i="1"/>
  <c r="H3" i="1"/>
  <c r="G3" i="1"/>
  <c r="E293" i="9"/>
  <c r="B294" i="9"/>
  <c r="H148" i="1"/>
  <c r="G148" i="1"/>
  <c r="H990" i="1"/>
  <c r="G990" i="1"/>
  <c r="F6" i="4"/>
  <c r="H16" i="3"/>
  <c r="D412" i="4"/>
  <c r="C2" i="1"/>
  <c r="I21" i="3"/>
  <c r="D1046" i="1"/>
  <c r="H294" i="1"/>
  <c r="G294" i="1"/>
  <c r="H1518" i="1"/>
  <c r="G1518" i="1"/>
  <c r="H248" i="1"/>
  <c r="G248" i="1"/>
  <c r="H509" i="1"/>
  <c r="G509" i="1"/>
  <c r="H129" i="1"/>
  <c r="G129" i="1"/>
  <c r="F420" i="4"/>
  <c r="D635" i="4"/>
  <c r="C414" i="1"/>
  <c r="H17" i="3"/>
  <c r="D289" i="4"/>
  <c r="F151" i="4"/>
  <c r="C147" i="1"/>
  <c r="H523" i="1"/>
  <c r="G523" i="1"/>
  <c r="G1299" i="1"/>
  <c r="H1299" i="1"/>
  <c r="E635" i="4"/>
  <c r="D629" i="1" s="1"/>
  <c r="D414" i="1"/>
  <c r="G1215" i="1"/>
  <c r="H1215" i="1"/>
  <c r="E636" i="4"/>
  <c r="D630" i="1" s="1"/>
  <c r="D522" i="1"/>
  <c r="H220" i="1"/>
  <c r="G220" i="1"/>
  <c r="G1408" i="1"/>
  <c r="H1408" i="1"/>
  <c r="E6" i="5"/>
  <c r="H985" i="1"/>
  <c r="G985" i="1"/>
  <c r="D407" i="4"/>
  <c r="F298" i="4"/>
  <c r="C293" i="1"/>
  <c r="H619" i="1"/>
  <c r="G619" i="1"/>
  <c r="G1517" i="1"/>
  <c r="H1517" i="1"/>
  <c r="H11" i="3"/>
  <c r="I28" i="3"/>
  <c r="D1435" i="1"/>
  <c r="H1065" i="1"/>
  <c r="G1065" i="1"/>
  <c r="G1047" i="1"/>
  <c r="H1047" i="1"/>
  <c r="G587" i="1"/>
  <c r="H587" i="1"/>
  <c r="H192" i="1"/>
  <c r="G192" i="1"/>
  <c r="H46" i="1"/>
  <c r="G46" i="1"/>
  <c r="H21" i="3"/>
  <c r="F68" i="5"/>
  <c r="C1046" i="1"/>
  <c r="E412" i="4"/>
  <c r="E290" i="4"/>
  <c r="D286" i="1" s="1"/>
  <c r="I16" i="3"/>
  <c r="D2" i="1"/>
  <c r="E291" i="4"/>
  <c r="D287" i="1" s="1"/>
  <c r="E292" i="9"/>
  <c r="B292" i="9" s="1"/>
  <c r="H1112" i="1"/>
  <c r="G1112" i="1"/>
  <c r="H28" i="3"/>
  <c r="F141" i="6"/>
  <c r="C1435" i="1"/>
  <c r="G453" i="1"/>
  <c r="H453" i="1"/>
  <c r="I23" i="3"/>
  <c r="D1214" i="1"/>
  <c r="H1214" i="1" s="1"/>
  <c r="G346" i="1"/>
  <c r="H346" i="1"/>
  <c r="H478" i="1"/>
  <c r="G478" i="1"/>
  <c r="H159" i="1"/>
  <c r="G159" i="1"/>
  <c r="G1183" i="1"/>
  <c r="H1183" i="1"/>
  <c r="G1096" i="1"/>
  <c r="H1096" i="1"/>
  <c r="H415" i="1"/>
  <c r="G415" i="1"/>
  <c r="D636" i="4"/>
  <c r="F528" i="4"/>
  <c r="C522" i="1"/>
  <c r="H574" i="1"/>
  <c r="G574" i="1"/>
  <c r="E408" i="4"/>
  <c r="D403" i="1" s="1"/>
  <c r="D345" i="1"/>
  <c r="E413" i="4"/>
  <c r="E175" i="5"/>
  <c r="D1152" i="1" s="1"/>
  <c r="I22" i="3"/>
  <c r="D1153" i="1"/>
  <c r="H259" i="1"/>
  <c r="G259" i="1"/>
  <c r="G1383" i="1"/>
  <c r="H1383" i="1"/>
  <c r="H22" i="3"/>
  <c r="F176" i="5"/>
  <c r="D175" i="5"/>
  <c r="C1153" i="1"/>
  <c r="E20" i="9"/>
  <c r="G299" i="9"/>
  <c r="E299" i="9" s="1"/>
  <c r="H78" i="1"/>
  <c r="G78" i="1"/>
  <c r="G1329" i="1"/>
  <c r="H1329" i="1"/>
  <c r="H1154" i="1"/>
  <c r="G1154" i="1"/>
  <c r="F350" i="4"/>
  <c r="D408" i="4"/>
  <c r="C345" i="1"/>
  <c r="D6" i="5"/>
  <c r="E639" i="4" l="1"/>
  <c r="E414" i="4"/>
  <c r="D409" i="1" s="1"/>
  <c r="D407" i="1"/>
  <c r="N3" i="9"/>
  <c r="I11" i="3"/>
  <c r="D413" i="4"/>
  <c r="D414" i="4" s="1"/>
  <c r="D291" i="4"/>
  <c r="F289" i="4"/>
  <c r="C285" i="1"/>
  <c r="G1214" i="1"/>
  <c r="D290" i="4"/>
  <c r="G282" i="9"/>
  <c r="E282" i="9" s="1"/>
  <c r="B282" i="9" s="1"/>
  <c r="G276" i="9"/>
  <c r="F6" i="5"/>
  <c r="C984" i="1"/>
  <c r="H345" i="1"/>
  <c r="G345" i="1"/>
  <c r="F175" i="5"/>
  <c r="C1152" i="1"/>
  <c r="F408" i="4"/>
  <c r="C403" i="1"/>
  <c r="E298" i="9"/>
  <c r="B299" i="9"/>
  <c r="F636" i="4"/>
  <c r="C630" i="1"/>
  <c r="G1046" i="1"/>
  <c r="H1046" i="1"/>
  <c r="H293" i="1"/>
  <c r="G293" i="1"/>
  <c r="D639" i="4"/>
  <c r="F412" i="4"/>
  <c r="C407" i="1"/>
  <c r="E415" i="4"/>
  <c r="D410" i="1" s="1"/>
  <c r="E640" i="4"/>
  <c r="D408" i="1"/>
  <c r="G1435" i="1"/>
  <c r="H1435" i="1"/>
  <c r="H276" i="9"/>
  <c r="D984" i="1"/>
  <c r="G147" i="1"/>
  <c r="H147" i="1"/>
  <c r="H414" i="1"/>
  <c r="G414" i="1"/>
  <c r="E19" i="9"/>
  <c r="B20" i="9"/>
  <c r="H1153" i="1"/>
  <c r="G1153" i="1"/>
  <c r="H522" i="1"/>
  <c r="G522" i="1"/>
  <c r="F407" i="4"/>
  <c r="C402" i="1"/>
  <c r="H9" i="3"/>
  <c r="F635" i="4"/>
  <c r="C629" i="1"/>
  <c r="G2" i="1"/>
  <c r="H2" i="1"/>
  <c r="E276" i="9" l="1"/>
  <c r="B276" i="9" s="1"/>
  <c r="H402" i="1"/>
  <c r="G402" i="1"/>
  <c r="H629" i="1"/>
  <c r="G629" i="1"/>
  <c r="D634" i="1"/>
  <c r="E642" i="4"/>
  <c r="F639" i="4"/>
  <c r="C633" i="1"/>
  <c r="H1152" i="1"/>
  <c r="G1152" i="1"/>
  <c r="H8" i="3"/>
  <c r="G984" i="1"/>
  <c r="H984" i="1"/>
  <c r="F290" i="4"/>
  <c r="C286" i="1"/>
  <c r="F291" i="4"/>
  <c r="C287" i="1"/>
  <c r="F414" i="4"/>
  <c r="C409" i="1"/>
  <c r="F413" i="4"/>
  <c r="D640" i="4"/>
  <c r="D641" i="4" s="1"/>
  <c r="D415" i="4"/>
  <c r="C408" i="1"/>
  <c r="I9" i="3"/>
  <c r="K3" i="9"/>
  <c r="G407" i="1"/>
  <c r="H407" i="1"/>
  <c r="H630" i="1"/>
  <c r="G630" i="1"/>
  <c r="H403" i="1"/>
  <c r="G403" i="1"/>
  <c r="E275" i="9"/>
  <c r="H285" i="1"/>
  <c r="G285" i="1"/>
  <c r="E641" i="4"/>
  <c r="D633" i="1"/>
  <c r="F641" i="4" l="1"/>
  <c r="C635" i="1"/>
  <c r="M3" i="9"/>
  <c r="I8" i="3"/>
  <c r="D635" i="1"/>
  <c r="E645" i="4"/>
  <c r="G633" i="1"/>
  <c r="H633" i="1"/>
  <c r="H408" i="1"/>
  <c r="G408" i="1"/>
  <c r="H409" i="1"/>
  <c r="G409" i="1"/>
  <c r="H286" i="1"/>
  <c r="G286" i="1"/>
  <c r="F415" i="4"/>
  <c r="C410" i="1"/>
  <c r="D642" i="4"/>
  <c r="D645" i="4" s="1"/>
  <c r="F640" i="4"/>
  <c r="C634" i="1"/>
  <c r="H287" i="1"/>
  <c r="G287" i="1"/>
  <c r="E646" i="4"/>
  <c r="D636" i="1"/>
  <c r="H410" i="1" l="1"/>
  <c r="G410" i="1"/>
  <c r="I19" i="3"/>
  <c r="D640" i="1"/>
  <c r="D646" i="4"/>
  <c r="F642" i="4"/>
  <c r="C636" i="1"/>
  <c r="D639" i="1"/>
  <c r="I18" i="3"/>
  <c r="H635" i="1"/>
  <c r="G635" i="1"/>
  <c r="H634" i="1"/>
  <c r="G634" i="1"/>
  <c r="H18" i="3"/>
  <c r="F645" i="4"/>
  <c r="C639" i="1"/>
  <c r="H19" i="3" l="1"/>
  <c r="F646" i="4"/>
  <c r="C640" i="1"/>
  <c r="H639" i="1"/>
  <c r="G639" i="1"/>
  <c r="G636" i="1"/>
  <c r="H636" i="1"/>
  <c r="H7" i="3"/>
  <c r="J3" i="9" l="1"/>
  <c r="I7" i="3"/>
  <c r="H640" i="1"/>
  <c r="G640" i="1"/>
  <c r="M272" i="9" l="1"/>
  <c r="L272" i="9"/>
  <c r="H18" i="9"/>
  <c r="G18" i="9"/>
  <c r="K10" i="9"/>
  <c r="G16" i="9"/>
  <c r="I5" i="9"/>
  <c r="K11" i="9"/>
  <c r="J17" i="9"/>
  <c r="I6" i="9"/>
  <c r="K12" i="9"/>
  <c r="G17" i="9"/>
  <c r="K9" i="9"/>
  <c r="L15" i="9"/>
  <c r="J9" i="9"/>
  <c r="K6" i="9"/>
  <c r="J11" i="9"/>
  <c r="I17" i="9"/>
  <c r="K7" i="9"/>
  <c r="J12" i="9"/>
  <c r="K8" i="9"/>
  <c r="J13" i="9"/>
  <c r="K5" i="9"/>
  <c r="M16" i="9"/>
  <c r="H15" i="9"/>
  <c r="J6" i="9"/>
  <c r="I11" i="9"/>
  <c r="H17" i="9"/>
  <c r="I13" i="9"/>
  <c r="J7" i="9"/>
  <c r="I12" i="9"/>
  <c r="J8" i="9"/>
  <c r="G15" i="9"/>
  <c r="I8" i="9"/>
  <c r="M15" i="9"/>
  <c r="I9" i="9"/>
  <c r="H16" i="9"/>
  <c r="J5" i="9"/>
  <c r="L16" i="9"/>
  <c r="I7" i="9"/>
  <c r="K13" i="9"/>
  <c r="J10" i="9"/>
  <c r="E10" i="9" s="1"/>
  <c r="B10" i="9" s="1"/>
  <c r="E8" i="9" l="1"/>
  <c r="B8" i="9" s="1"/>
  <c r="F16" i="9"/>
  <c r="E12" i="9"/>
  <c r="B12" i="9" s="1"/>
  <c r="E15" i="9"/>
  <c r="E18" i="9"/>
  <c r="B18" i="9" s="1"/>
  <c r="F15" i="9"/>
  <c r="E16" i="9"/>
  <c r="F272" i="9"/>
  <c r="E6" i="9"/>
  <c r="B6" i="9" s="1"/>
  <c r="E9" i="9"/>
  <c r="B9" i="9" s="1"/>
  <c r="E17" i="9"/>
  <c r="B17" i="9" s="1"/>
  <c r="E13" i="9"/>
  <c r="B13" i="9" s="1"/>
  <c r="E7" i="9"/>
  <c r="B7" i="9" s="1"/>
  <c r="E11" i="9"/>
  <c r="B11" i="9" s="1"/>
  <c r="E5" i="9"/>
  <c r="B272" i="9"/>
  <c r="F19" i="9"/>
  <c r="B16" i="9" l="1"/>
  <c r="F14"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<sst xmlns="http://schemas.openxmlformats.org/spreadsheetml/2006/main" count="4313" uniqueCount="3393">
  <si>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</si>
  <si>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</si>
  <si>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</si>
  <si>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</si>
  <si>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</si>
  <si>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</si>
  <si>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</si>
  <si>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</si>
  <si>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</si>
  <si>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</si>
  <si>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</si>
  <si>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</si>
  <si>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</si>
  <si>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</si>
  <si>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</si>
  <si>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</si>
  <si>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</si>
  <si>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</si>
  <si>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</si>
  <si>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</si>
  <si>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</si>
  <si>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</si>
  <si>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</si>
  <si>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</si>
  <si>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</si>
  <si>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</si>
  <si>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</si>
  <si>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</si>
  <si>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</si>
  <si>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</si>
  <si>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</si>
  <si>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ZDRAVSTVENA ŠKOLA SPLIT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</si>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</sst>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15082679</v>
      </c>
      <c r="D2" s="6">
        <f>'PR-RAS'!E6</f>
        <v>16870840.91</v>
      </c>
      <c r="E2" s="6">
        <v>0</v>
      </c>
      <c r="F2" s="6">
        <v>0</v>
      </c>
      <c r="G2" s="7">
        <f t="shared" ref="G2:G264" si="0">(B2/1000)*(C2*1+D2*2)</f>
        <v>48824.360820000002</v>
      </c>
      <c r="H2" s="7">
        <f t="shared" ref="H2:H264" si="1">ABS(C2-ROUND(C2,0))+ABS(D2-ROUND(D2,0))</f>
        <v>8.9999999850988388E-2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13543244</v>
      </c>
      <c r="D46" s="1">
        <f>'PR-RAS'!E50</f>
        <v>14821284.1</v>
      </c>
      <c r="E46" s="1">
        <v>0</v>
      </c>
      <c r="F46" s="1">
        <v>0</v>
      </c>
      <c r="G46" s="2">
        <f t="shared" si="0"/>
        <v>1943361.5490000001</v>
      </c>
      <c r="H46" s="2">
        <f t="shared" si="1"/>
        <v>9.999999962747097E-2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13539494</v>
      </c>
      <c r="D64" s="1">
        <f>'PR-RAS'!E68</f>
        <v>14444297.77</v>
      </c>
      <c r="E64" s="1">
        <v>0</v>
      </c>
      <c r="F64" s="1">
        <v>0</v>
      </c>
      <c r="G64" s="2">
        <f t="shared" si="0"/>
        <v>2672969.64102</v>
      </c>
      <c r="H64" s="2">
        <f t="shared" si="1"/>
        <v>0.23000000044703484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13527407</v>
      </c>
      <c r="D65" s="1">
        <f>'PR-RAS'!E69</f>
        <v>14436297.77</v>
      </c>
      <c r="E65" s="1">
        <v>0</v>
      </c>
      <c r="F65" s="1">
        <v>0</v>
      </c>
      <c r="G65" s="2">
        <f t="shared" si="0"/>
        <v>2713600.1625600001</v>
      </c>
      <c r="H65" s="2">
        <f t="shared" si="1"/>
        <v>0.23000000044703484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12087</v>
      </c>
      <c r="D66" s="1">
        <f>'PR-RAS'!E70</f>
        <v>8000</v>
      </c>
      <c r="E66" s="1">
        <v>0</v>
      </c>
      <c r="F66" s="1">
        <v>0</v>
      </c>
      <c r="G66" s="2">
        <f t="shared" si="0"/>
        <v>1825.655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373236.33</v>
      </c>
      <c r="E70" s="1">
        <v>0</v>
      </c>
      <c r="F70" s="1">
        <v>0</v>
      </c>
      <c r="G70" s="2">
        <f t="shared" si="0"/>
        <v>51506.613540000006</v>
      </c>
      <c r="H70" s="2">
        <f t="shared" si="1"/>
        <v>0.33000000001629815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373236.33</v>
      </c>
      <c r="E71" s="1">
        <v>0</v>
      </c>
      <c r="F71" s="1">
        <v>0</v>
      </c>
      <c r="G71" s="2">
        <f t="shared" si="0"/>
        <v>52253.086200000005</v>
      </c>
      <c r="H71" s="2">
        <f t="shared" si="1"/>
        <v>0.33000000001629815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3750</v>
      </c>
      <c r="D73" s="1">
        <f>'PR-RAS'!E77</f>
        <v>3750</v>
      </c>
      <c r="E73" s="1">
        <v>0</v>
      </c>
      <c r="F73" s="1">
        <v>0</v>
      </c>
      <c r="G73" s="2">
        <f t="shared" si="0"/>
        <v>809.99999999999989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3750</v>
      </c>
      <c r="D74" s="1">
        <f>'PR-RAS'!E78</f>
        <v>3750</v>
      </c>
      <c r="E74" s="1">
        <v>0</v>
      </c>
      <c r="F74" s="1">
        <v>0</v>
      </c>
      <c r="G74" s="2">
        <f t="shared" si="0"/>
        <v>821.25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0.43</v>
      </c>
      <c r="E78" s="1">
        <v>0</v>
      </c>
      <c r="F78" s="1">
        <v>0</v>
      </c>
      <c r="G78" s="2">
        <f t="shared" si="0"/>
        <v>0.52822000000000002</v>
      </c>
      <c r="H78" s="2">
        <f t="shared" si="1"/>
        <v>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0.43</v>
      </c>
      <c r="E79" s="1">
        <v>0</v>
      </c>
      <c r="F79" s="1">
        <v>0</v>
      </c>
      <c r="G79" s="2">
        <f t="shared" si="0"/>
        <v>0.53508</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0.43</v>
      </c>
      <c r="E81" s="1">
        <v>0</v>
      </c>
      <c r="F81" s="1">
        <v>0</v>
      </c>
      <c r="G81" s="2">
        <f t="shared" si="0"/>
        <v>0.54880000000000007</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165397</v>
      </c>
      <c r="D102" s="1">
        <f>'PR-RAS'!E106</f>
        <v>208534.76</v>
      </c>
      <c r="E102" s="1">
        <v>0</v>
      </c>
      <c r="F102" s="1">
        <v>0</v>
      </c>
      <c r="G102" s="2">
        <f t="shared" si="0"/>
        <v>58829.118520000004</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165397</v>
      </c>
      <c r="D108" s="1">
        <f>'PR-RAS'!E112</f>
        <v>208534.76</v>
      </c>
      <c r="E108" s="1">
        <v>0</v>
      </c>
      <c r="F108" s="1">
        <v>0</v>
      </c>
      <c r="G108" s="2">
        <f t="shared" si="0"/>
        <v>62323.91764</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165397</v>
      </c>
      <c r="D113" s="1">
        <f>'PR-RAS'!E117</f>
        <v>208534.76</v>
      </c>
      <c r="E113" s="1">
        <v>0</v>
      </c>
      <c r="F113" s="1">
        <v>0</v>
      </c>
      <c r="G113" s="2">
        <f t="shared" si="0"/>
        <v>65236.250240000001</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59851</v>
      </c>
      <c r="D120" s="1">
        <f>'PR-RAS'!E124</f>
        <v>321211.88</v>
      </c>
      <c r="E120" s="1">
        <v>0</v>
      </c>
      <c r="F120" s="1">
        <v>0</v>
      </c>
      <c r="G120" s="2">
        <f t="shared" si="0"/>
        <v>83570.69644</v>
      </c>
      <c r="H120" s="2">
        <f t="shared" si="1"/>
        <v>0.11999999999534339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51552</v>
      </c>
      <c r="D121" s="1">
        <f>'PR-RAS'!E125</f>
        <v>293650.98</v>
      </c>
      <c r="E121" s="1">
        <v>0</v>
      </c>
      <c r="F121" s="1">
        <v>0</v>
      </c>
      <c r="G121" s="2">
        <f t="shared" si="0"/>
        <v>76662.475199999986</v>
      </c>
      <c r="H121" s="2">
        <f t="shared" si="1"/>
        <v>2.0000000018626451E-2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51552</v>
      </c>
      <c r="D123" s="1">
        <f>'PR-RAS'!E127</f>
        <v>293650.98</v>
      </c>
      <c r="E123" s="1">
        <v>0</v>
      </c>
      <c r="F123" s="1">
        <v>0</v>
      </c>
      <c r="G123" s="2">
        <f t="shared" si="0"/>
        <v>77940.183119999987</v>
      </c>
      <c r="H123" s="2">
        <f t="shared" si="1"/>
        <v>2.0000000018626451E-2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8299</v>
      </c>
      <c r="D124" s="1">
        <f>'PR-RAS'!E128</f>
        <v>27560.9</v>
      </c>
      <c r="E124" s="1">
        <v>0</v>
      </c>
      <c r="F124" s="1">
        <v>0</v>
      </c>
      <c r="G124" s="2">
        <f t="shared" si="0"/>
        <v>7800.7584000000006</v>
      </c>
      <c r="H124" s="2">
        <f t="shared" si="1"/>
        <v>9.9999999998544808E-2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24780.9</v>
      </c>
      <c r="E125" s="1">
        <v>0</v>
      </c>
      <c r="F125" s="1">
        <v>0</v>
      </c>
      <c r="G125" s="2">
        <f t="shared" si="0"/>
        <v>6145.6632</v>
      </c>
      <c r="H125" s="2">
        <f t="shared" si="1"/>
        <v>9.9999999998544808E-2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8299</v>
      </c>
      <c r="D126" s="1">
        <f>'PR-RAS'!E130</f>
        <v>2780</v>
      </c>
      <c r="E126" s="1">
        <v>0</v>
      </c>
      <c r="F126" s="1">
        <v>0</v>
      </c>
      <c r="G126" s="2">
        <f t="shared" si="0"/>
        <v>1732.375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1314181</v>
      </c>
      <c r="D129" s="1">
        <f>'PR-RAS'!E133</f>
        <v>1519809.74</v>
      </c>
      <c r="E129" s="1">
        <v>0</v>
      </c>
      <c r="F129" s="1">
        <v>0</v>
      </c>
      <c r="G129" s="2">
        <f t="shared" si="0"/>
        <v>557286.4614400001</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1314181</v>
      </c>
      <c r="D130" s="1">
        <f>'PR-RAS'!E134</f>
        <v>1519809.74</v>
      </c>
      <c r="E130" s="1">
        <v>0</v>
      </c>
      <c r="F130" s="1">
        <v>0</v>
      </c>
      <c r="G130" s="2">
        <f t="shared" si="0"/>
        <v>561640.26192000008</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1314181</v>
      </c>
      <c r="D131" s="1">
        <f>'PR-RAS'!E135</f>
        <v>1519809.74</v>
      </c>
      <c r="E131" s="1">
        <v>0</v>
      </c>
      <c r="F131" s="1">
        <v>0</v>
      </c>
      <c r="G131" s="2">
        <f t="shared" si="0"/>
        <v>565994.06240000005</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14960250</v>
      </c>
      <c r="D147" s="1">
        <f>'PR-RAS'!E151</f>
        <v>16758275.889999999</v>
      </c>
      <c r="E147" s="1">
        <v>0</v>
      </c>
      <c r="F147" s="1">
        <v>0</v>
      </c>
      <c r="G147" s="2">
        <f t="shared" si="0"/>
        <v>7077613.0598799996</v>
      </c>
      <c r="H147" s="2">
        <f t="shared" si="1"/>
        <v>0.1100000012665987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13462865</v>
      </c>
      <c r="D148" s="1">
        <f>'PR-RAS'!E152</f>
        <v>14484418.149999999</v>
      </c>
      <c r="E148" s="1">
        <v>0</v>
      </c>
      <c r="F148" s="1">
        <v>0</v>
      </c>
      <c r="G148" s="2">
        <f t="shared" si="0"/>
        <v>6237460.0910999989</v>
      </c>
      <c r="H148" s="2">
        <f t="shared" si="1"/>
        <v>0.14999999850988388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11175879</v>
      </c>
      <c r="D149" s="1">
        <f>'PR-RAS'!E153</f>
        <v>12018710.92</v>
      </c>
      <c r="E149" s="1">
        <v>0</v>
      </c>
      <c r="F149" s="1">
        <v>0</v>
      </c>
      <c r="G149" s="2">
        <f t="shared" si="0"/>
        <v>5211568.5243199999</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11175879</v>
      </c>
      <c r="D150" s="1">
        <f>'PR-RAS'!E154</f>
        <v>12018710.92</v>
      </c>
      <c r="E150" s="1">
        <v>0</v>
      </c>
      <c r="F150" s="1">
        <v>0</v>
      </c>
      <c r="G150" s="2">
        <f t="shared" si="0"/>
        <v>5246781.8251600005</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452143</v>
      </c>
      <c r="D154" s="1">
        <f>'PR-RAS'!E158</f>
        <v>485495.02</v>
      </c>
      <c r="E154" s="1">
        <v>0</v>
      </c>
      <c r="F154" s="1">
        <v>0</v>
      </c>
      <c r="G154" s="2">
        <f t="shared" si="0"/>
        <v>217739.35511999999</v>
      </c>
      <c r="H154" s="2">
        <f t="shared" si="1"/>
        <v>2.0000000018626451E-2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1834843</v>
      </c>
      <c r="D155" s="1">
        <f>'PR-RAS'!E159</f>
        <v>1980212.21</v>
      </c>
      <c r="E155" s="1">
        <v>0</v>
      </c>
      <c r="F155" s="1">
        <v>0</v>
      </c>
      <c r="G155" s="2">
        <f t="shared" si="0"/>
        <v>892471.18267999997</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1834843</v>
      </c>
      <c r="D157" s="1">
        <f>'PR-RAS'!E161</f>
        <v>1977213.95</v>
      </c>
      <c r="E157" s="1">
        <v>0</v>
      </c>
      <c r="F157" s="1">
        <v>0</v>
      </c>
      <c r="G157" s="2">
        <f t="shared" si="0"/>
        <v>903126.26040000003</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2998.26</v>
      </c>
      <c r="E158" s="1">
        <v>0</v>
      </c>
      <c r="F158" s="1">
        <v>0</v>
      </c>
      <c r="G158" s="2">
        <f t="shared" si="0"/>
        <v>941.45364000000006</v>
      </c>
      <c r="H158" s="2">
        <f t="shared" si="1"/>
        <v>0.26000000000021828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1491893</v>
      </c>
      <c r="D159" s="1">
        <f>'PR-RAS'!E163</f>
        <v>2265357.7400000002</v>
      </c>
      <c r="E159" s="1">
        <v>0</v>
      </c>
      <c r="F159" s="1">
        <v>0</v>
      </c>
      <c r="G159" s="2">
        <f t="shared" si="0"/>
        <v>951572.13984000008</v>
      </c>
      <c r="H159" s="2">
        <f t="shared" si="1"/>
        <v>0.25999999977648258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241820</v>
      </c>
      <c r="D160" s="1">
        <f>'PR-RAS'!E164</f>
        <v>344153.51</v>
      </c>
      <c r="E160" s="1">
        <v>0</v>
      </c>
      <c r="F160" s="1">
        <v>0</v>
      </c>
      <c r="G160" s="2">
        <f t="shared" si="0"/>
        <v>147890.19618</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21295</v>
      </c>
      <c r="D161" s="1">
        <f>'PR-RAS'!E165</f>
        <v>69181.94</v>
      </c>
      <c r="E161" s="1">
        <v>0</v>
      </c>
      <c r="F161" s="1">
        <v>0</v>
      </c>
      <c r="G161" s="2">
        <f t="shared" si="0"/>
        <v>25545.4208</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216025</v>
      </c>
      <c r="D162" s="1">
        <f>'PR-RAS'!E166</f>
        <v>265341.57</v>
      </c>
      <c r="E162" s="1">
        <v>0</v>
      </c>
      <c r="F162" s="1">
        <v>0</v>
      </c>
      <c r="G162" s="2">
        <f t="shared" si="0"/>
        <v>120220.01054</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4500</v>
      </c>
      <c r="D163" s="1">
        <f>'PR-RAS'!E167</f>
        <v>9630</v>
      </c>
      <c r="E163" s="1">
        <v>0</v>
      </c>
      <c r="F163" s="1">
        <v>0</v>
      </c>
      <c r="G163" s="2">
        <f t="shared" si="0"/>
        <v>3849.1200000000003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780828</v>
      </c>
      <c r="D165" s="1">
        <f>'PR-RAS'!E169</f>
        <v>965774.24</v>
      </c>
      <c r="E165" s="1">
        <v>0</v>
      </c>
      <c r="F165" s="1">
        <v>0</v>
      </c>
      <c r="G165" s="2">
        <f t="shared" si="0"/>
        <v>444829.74272000004</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353096</v>
      </c>
      <c r="D166" s="1">
        <f>'PR-RAS'!E170</f>
        <v>350121.82</v>
      </c>
      <c r="E166" s="1">
        <v>0</v>
      </c>
      <c r="F166" s="1">
        <v>0</v>
      </c>
      <c r="G166" s="2">
        <f t="shared" si="0"/>
        <v>173801.04060000004</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368707</v>
      </c>
      <c r="D168" s="1">
        <f>'PR-RAS'!E172</f>
        <v>573608.16</v>
      </c>
      <c r="E168" s="1">
        <v>0</v>
      </c>
      <c r="F168" s="1">
        <v>0</v>
      </c>
      <c r="G168" s="2">
        <f t="shared" si="0"/>
        <v>253159.19444000002</v>
      </c>
      <c r="H168" s="2">
        <f t="shared" si="1"/>
        <v>0.16000000003259629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23036</v>
      </c>
      <c r="D169" s="1">
        <f>'PR-RAS'!E173</f>
        <v>25143.11</v>
      </c>
      <c r="E169" s="1">
        <v>0</v>
      </c>
      <c r="F169" s="1">
        <v>0</v>
      </c>
      <c r="G169" s="2">
        <f t="shared" si="0"/>
        <v>12318.132960000001</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21512</v>
      </c>
      <c r="D170" s="1">
        <f>'PR-RAS'!E174</f>
        <v>4125.09</v>
      </c>
      <c r="E170" s="1">
        <v>0</v>
      </c>
      <c r="F170" s="1">
        <v>0</v>
      </c>
      <c r="G170" s="2">
        <f t="shared" si="0"/>
        <v>5029.8084200000003</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14477</v>
      </c>
      <c r="D172" s="1">
        <f>'PR-RAS'!E176</f>
        <v>12776.06</v>
      </c>
      <c r="E172" s="1">
        <v>0</v>
      </c>
      <c r="F172" s="1">
        <v>0</v>
      </c>
      <c r="G172" s="2">
        <f t="shared" si="0"/>
        <v>6844.9795199999999</v>
      </c>
      <c r="H172" s="2">
        <f t="shared" si="1"/>
        <v>5.9999999999490683E-2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332622</v>
      </c>
      <c r="D173" s="1">
        <f>'PR-RAS'!E177</f>
        <v>649882.44999999995</v>
      </c>
      <c r="E173" s="1">
        <v>0</v>
      </c>
      <c r="F173" s="1">
        <v>0</v>
      </c>
      <c r="G173" s="2">
        <f t="shared" si="0"/>
        <v>280770.54679999995</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31764</v>
      </c>
      <c r="D174" s="1">
        <f>'PR-RAS'!E178</f>
        <v>99268.33</v>
      </c>
      <c r="E174" s="1">
        <v>0</v>
      </c>
      <c r="F174" s="1">
        <v>0</v>
      </c>
      <c r="G174" s="2">
        <f t="shared" si="0"/>
        <v>39842.014179999998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64333</v>
      </c>
      <c r="D175" s="1">
        <f>'PR-RAS'!E179</f>
        <v>123173.12</v>
      </c>
      <c r="E175" s="1">
        <v>0</v>
      </c>
      <c r="F175" s="1">
        <v>0</v>
      </c>
      <c r="G175" s="2">
        <f t="shared" si="0"/>
        <v>54058.187759999993</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1500</v>
      </c>
      <c r="D176" s="1">
        <f>'PR-RAS'!E180</f>
        <v>0</v>
      </c>
      <c r="E176" s="1">
        <v>0</v>
      </c>
      <c r="F176" s="1">
        <v>0</v>
      </c>
      <c r="G176" s="2">
        <f t="shared" si="0"/>
        <v>262.5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95969</v>
      </c>
      <c r="D177" s="1">
        <f>'PR-RAS'!E181</f>
        <v>93797.42</v>
      </c>
      <c r="E177" s="1">
        <v>0</v>
      </c>
      <c r="F177" s="1">
        <v>0</v>
      </c>
      <c r="G177" s="2">
        <f t="shared" si="0"/>
        <v>49907.235839999994</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1294</v>
      </c>
      <c r="D178" s="1">
        <f>'PR-RAS'!E182</f>
        <v>4325.63</v>
      </c>
      <c r="E178" s="1">
        <v>0</v>
      </c>
      <c r="F178" s="1">
        <v>0</v>
      </c>
      <c r="G178" s="2">
        <f t="shared" si="0"/>
        <v>1760.3110199999999</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21340</v>
      </c>
      <c r="D179" s="1">
        <f>'PR-RAS'!E183</f>
        <v>43616.55</v>
      </c>
      <c r="E179" s="1">
        <v>0</v>
      </c>
      <c r="F179" s="1">
        <v>0</v>
      </c>
      <c r="G179" s="2">
        <f t="shared" si="0"/>
        <v>19326.0118</v>
      </c>
      <c r="H179" s="2">
        <f t="shared" si="1"/>
        <v>0.44999999999708962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29612</v>
      </c>
      <c r="D180" s="1">
        <f>'PR-RAS'!E184</f>
        <v>207285.55</v>
      </c>
      <c r="E180" s="1">
        <v>0</v>
      </c>
      <c r="F180" s="1">
        <v>0</v>
      </c>
      <c r="G180" s="2">
        <f t="shared" si="0"/>
        <v>79508.774899999989</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47180</v>
      </c>
      <c r="D181" s="1">
        <f>'PR-RAS'!E185</f>
        <v>24716.26</v>
      </c>
      <c r="E181" s="1">
        <v>0</v>
      </c>
      <c r="F181" s="1">
        <v>0</v>
      </c>
      <c r="G181" s="2">
        <f t="shared" si="0"/>
        <v>17390.253599999996</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39630</v>
      </c>
      <c r="D182" s="1">
        <f>'PR-RAS'!E186</f>
        <v>53699.59</v>
      </c>
      <c r="E182" s="1">
        <v>0</v>
      </c>
      <c r="F182" s="1">
        <v>0</v>
      </c>
      <c r="G182" s="2">
        <f t="shared" si="0"/>
        <v>26612.281579999999</v>
      </c>
      <c r="H182" s="2">
        <f t="shared" si="1"/>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136623</v>
      </c>
      <c r="D184" s="1">
        <f>'PR-RAS'!E188</f>
        <v>305547.54000000004</v>
      </c>
      <c r="E184" s="1">
        <v>0</v>
      </c>
      <c r="F184" s="1">
        <v>0</v>
      </c>
      <c r="G184" s="2">
        <f t="shared" si="0"/>
        <v>136832.40864000001</v>
      </c>
      <c r="H184" s="2">
        <f t="shared" si="1"/>
        <v>0.4599999999627471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3400</v>
      </c>
      <c r="D185" s="1">
        <f>'PR-RAS'!E189</f>
        <v>2740</v>
      </c>
      <c r="E185" s="1">
        <v>0</v>
      </c>
      <c r="F185" s="1">
        <v>0</v>
      </c>
      <c r="G185" s="2">
        <f t="shared" si="0"/>
        <v>1633.92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18502</v>
      </c>
      <c r="E186" s="1">
        <v>0</v>
      </c>
      <c r="F186" s="1">
        <v>0</v>
      </c>
      <c r="G186" s="2">
        <f t="shared" si="0"/>
        <v>6845.74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1750</v>
      </c>
      <c r="D188" s="1">
        <f>'PR-RAS'!E192</f>
        <v>1750</v>
      </c>
      <c r="E188" s="1">
        <v>0</v>
      </c>
      <c r="F188" s="1">
        <v>0</v>
      </c>
      <c r="G188" s="2">
        <f t="shared" si="0"/>
        <v>981.75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33987</v>
      </c>
      <c r="D189" s="1">
        <f>'PR-RAS'!E193</f>
        <v>38455</v>
      </c>
      <c r="E189" s="1">
        <v>0</v>
      </c>
      <c r="F189" s="1">
        <v>0</v>
      </c>
      <c r="G189" s="2">
        <f t="shared" si="0"/>
        <v>20848.635999999999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14036</v>
      </c>
      <c r="D190" s="1">
        <f>'PR-RAS'!E194</f>
        <v>57312.04</v>
      </c>
      <c r="E190" s="1">
        <v>0</v>
      </c>
      <c r="F190" s="1">
        <v>0</v>
      </c>
      <c r="G190" s="2">
        <f t="shared" si="0"/>
        <v>24316.755120000002</v>
      </c>
      <c r="H190" s="2">
        <f t="shared" si="1"/>
        <v>4.0000000000873115E-2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83450</v>
      </c>
      <c r="D191" s="1">
        <f>'PR-RAS'!E195</f>
        <v>186788.5</v>
      </c>
      <c r="E191" s="1">
        <v>0</v>
      </c>
      <c r="F191" s="1">
        <v>0</v>
      </c>
      <c r="G191" s="2">
        <f t="shared" si="0"/>
        <v>86835.13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5492</v>
      </c>
      <c r="D192" s="1">
        <f>'PR-RAS'!E196</f>
        <v>8500</v>
      </c>
      <c r="E192" s="1">
        <v>0</v>
      </c>
      <c r="F192" s="1">
        <v>0</v>
      </c>
      <c r="G192" s="2">
        <f t="shared" si="0"/>
        <v>4295.9719999999998</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5492</v>
      </c>
      <c r="D206" s="1">
        <f>'PR-RAS'!E210</f>
        <v>8500</v>
      </c>
      <c r="E206" s="1">
        <v>0</v>
      </c>
      <c r="F206" s="1">
        <v>0</v>
      </c>
      <c r="G206" s="2">
        <f t="shared" si="0"/>
        <v>4610.8599999999997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5492</v>
      </c>
      <c r="D207" s="1">
        <f>'PR-RAS'!E211</f>
        <v>8500</v>
      </c>
      <c r="E207" s="1">
        <v>0</v>
      </c>
      <c r="F207" s="1">
        <v>0</v>
      </c>
      <c r="G207" s="2">
        <f t="shared" si="0"/>
        <v>4633.3519999999999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14960250</v>
      </c>
      <c r="D285" s="1">
        <f>'PR-RAS'!E289</f>
        <v>16758275.889999999</v>
      </c>
      <c r="E285" s="1">
        <v>0</v>
      </c>
      <c r="F285" s="1">
        <v>0</v>
      </c>
      <c r="G285" s="2">
        <f t="shared" si="8"/>
        <v>13767411.705519998</v>
      </c>
      <c r="H285" s="2">
        <f t="shared" si="9"/>
        <v>0.1100000012665987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122429</v>
      </c>
      <c r="D286" s="1">
        <f>'PR-RAS'!E290</f>
        <v>112565.02000000142</v>
      </c>
      <c r="E286" s="1">
        <v>0</v>
      </c>
      <c r="F286" s="1">
        <v>0</v>
      </c>
      <c r="G286" s="2">
        <f t="shared" si="8"/>
        <v>99054.326400000791</v>
      </c>
      <c r="H286" s="2">
        <f t="shared" si="9"/>
        <v>2.0000001415610313E-2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169647</v>
      </c>
      <c r="D289" s="1">
        <f>'PR-RAS'!E293</f>
        <v>215271.08</v>
      </c>
      <c r="E289" s="1">
        <v>0</v>
      </c>
      <c r="F289" s="1">
        <v>0</v>
      </c>
      <c r="G289" s="2">
        <f t="shared" si="8"/>
        <v>172854.47807999997</v>
      </c>
      <c r="H289" s="2">
        <f t="shared" si="9"/>
        <v>7.9999999987194315E-2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46980</v>
      </c>
      <c r="D290" s="1">
        <f>'PR-RAS'!E294</f>
        <v>192221.09</v>
      </c>
      <c r="E290" s="1">
        <v>0</v>
      </c>
      <c r="F290" s="1">
        <v>0</v>
      </c>
      <c r="G290" s="2">
        <f t="shared" si="8"/>
        <v>124681.01001999999</v>
      </c>
      <c r="H290" s="2">
        <f t="shared" si="9"/>
        <v>8.999999999650754E-2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10296</v>
      </c>
      <c r="D291" s="1">
        <f>'PR-RAS'!E295</f>
        <v>15680</v>
      </c>
      <c r="E291" s="1">
        <v>0</v>
      </c>
      <c r="F291" s="1">
        <v>0</v>
      </c>
      <c r="G291" s="2">
        <f t="shared" si="8"/>
        <v>12080.24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464</v>
      </c>
      <c r="D293" s="1">
        <f>'PR-RAS'!E298</f>
        <v>1116.5</v>
      </c>
      <c r="E293" s="1">
        <v>0</v>
      </c>
      <c r="F293" s="1">
        <v>0</v>
      </c>
      <c r="G293" s="2">
        <f t="shared" si="8"/>
        <v>787.524</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464</v>
      </c>
      <c r="D306" s="1">
        <f>'PR-RAS'!E311</f>
        <v>1116.5</v>
      </c>
      <c r="E306" s="1">
        <v>0</v>
      </c>
      <c r="F306" s="1">
        <v>0</v>
      </c>
      <c r="G306" s="2">
        <f t="shared" si="8"/>
        <v>822.58500000000004</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464</v>
      </c>
      <c r="D307" s="1">
        <f>'PR-RAS'!E312</f>
        <v>1116.5</v>
      </c>
      <c r="E307" s="1">
        <v>0</v>
      </c>
      <c r="F307" s="1">
        <v>0</v>
      </c>
      <c r="G307" s="2">
        <f t="shared" si="8"/>
        <v>825.28200000000004</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464</v>
      </c>
      <c r="D308" s="1">
        <f>'PR-RAS'!E313</f>
        <v>1116.5</v>
      </c>
      <c r="E308" s="1">
        <v>0</v>
      </c>
      <c r="F308" s="1">
        <v>0</v>
      </c>
      <c r="G308" s="2">
        <f t="shared" si="8"/>
        <v>827.97900000000004</v>
      </c>
      <c r="H308" s="2">
        <f t="shared" si="9"/>
        <v>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168513</v>
      </c>
      <c r="D345" s="1">
        <f>'PR-RAS'!E350</f>
        <v>26079.570000000003</v>
      </c>
      <c r="E345" s="1">
        <v>0</v>
      </c>
      <c r="F345" s="1">
        <v>0</v>
      </c>
      <c r="G345" s="2">
        <f t="shared" si="8"/>
        <v>75911.216159999996</v>
      </c>
      <c r="H345" s="2">
        <f t="shared" si="9"/>
        <v>0.42999999999665306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168513</v>
      </c>
      <c r="D358" s="1">
        <f>'PR-RAS'!E363</f>
        <v>26079.570000000003</v>
      </c>
      <c r="E358" s="1">
        <v>0</v>
      </c>
      <c r="F358" s="1">
        <v>0</v>
      </c>
      <c r="G358" s="2">
        <f t="shared" si="8"/>
        <v>78779.953980000006</v>
      </c>
      <c r="H358" s="2">
        <f t="shared" si="9"/>
        <v>0.42999999999665306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60842</v>
      </c>
      <c r="D364" s="1">
        <f>'PR-RAS'!E369</f>
        <v>17557.550000000003</v>
      </c>
      <c r="E364" s="1">
        <v>0</v>
      </c>
      <c r="F364" s="1">
        <v>0</v>
      </c>
      <c r="G364" s="2">
        <f t="shared" si="8"/>
        <v>34832.427300000003</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28624</v>
      </c>
      <c r="D365" s="1">
        <f>'PR-RAS'!E370</f>
        <v>7727.35</v>
      </c>
      <c r="E365" s="1">
        <v>0</v>
      </c>
      <c r="F365" s="1">
        <v>0</v>
      </c>
      <c r="G365" s="2">
        <f t="shared" si="8"/>
        <v>16044.646799999999</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6199</v>
      </c>
      <c r="D366" s="1">
        <f>'PR-RAS'!E371</f>
        <v>0</v>
      </c>
      <c r="E366" s="1">
        <v>0</v>
      </c>
      <c r="F366" s="1">
        <v>0</v>
      </c>
      <c r="G366" s="2">
        <f t="shared" si="8"/>
        <v>2262.6349999999998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1929</v>
      </c>
      <c r="D367" s="1">
        <f>'PR-RAS'!E372</f>
        <v>9830.2000000000007</v>
      </c>
      <c r="E367" s="1">
        <v>0</v>
      </c>
      <c r="F367" s="1">
        <v>0</v>
      </c>
      <c r="G367" s="2">
        <f t="shared" si="8"/>
        <v>7901.7204000000002</v>
      </c>
      <c r="H367" s="2">
        <f t="shared" si="9"/>
        <v>0.2000000000007276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24090</v>
      </c>
      <c r="D368" s="1">
        <f>'PR-RAS'!E373</f>
        <v>0</v>
      </c>
      <c r="E368" s="1">
        <v>0</v>
      </c>
      <c r="F368" s="1">
        <v>0</v>
      </c>
      <c r="G368" s="2">
        <f t="shared" si="8"/>
        <v>8841.0300000000007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18171</v>
      </c>
      <c r="D378" s="1">
        <f>'PR-RAS'!E383</f>
        <v>8522.02</v>
      </c>
      <c r="E378" s="1">
        <v>0</v>
      </c>
      <c r="F378" s="1">
        <v>0</v>
      </c>
      <c r="G378" s="2">
        <f t="shared" si="8"/>
        <v>13276.07008</v>
      </c>
      <c r="H378" s="2">
        <f t="shared" si="9"/>
        <v>2.0000000000436557E-2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18171</v>
      </c>
      <c r="D379" s="1">
        <f>'PR-RAS'!E384</f>
        <v>8522.02</v>
      </c>
      <c r="E379" s="1">
        <v>0</v>
      </c>
      <c r="F379" s="1">
        <v>0</v>
      </c>
      <c r="G379" s="2">
        <f t="shared" si="8"/>
        <v>13311.28512</v>
      </c>
      <c r="H379" s="2">
        <f t="shared" si="9"/>
        <v>2.0000000000436557E-2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89500</v>
      </c>
      <c r="D386" s="1">
        <f>'PR-RAS'!E391</f>
        <v>0</v>
      </c>
      <c r="E386" s="1">
        <v>0</v>
      </c>
      <c r="F386" s="1">
        <v>0</v>
      </c>
      <c r="G386" s="2">
        <f t="shared" si="8"/>
        <v>34457.5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89500</v>
      </c>
      <c r="D390" s="1">
        <f>'PR-RAS'!E395</f>
        <v>0</v>
      </c>
      <c r="E390" s="1">
        <v>0</v>
      </c>
      <c r="F390" s="1">
        <v>0</v>
      </c>
      <c r="G390" s="2">
        <f t="shared" si="8"/>
        <v>34815.5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168049</v>
      </c>
      <c r="D403" s="1">
        <f>'PR-RAS'!E408</f>
        <v>24963.070000000003</v>
      </c>
      <c r="E403" s="1">
        <v>0</v>
      </c>
      <c r="F403" s="1">
        <v>0</v>
      </c>
      <c r="G403" s="2">
        <f t="shared" si="8"/>
        <v>87626.006280000016</v>
      </c>
      <c r="H403" s="2">
        <f t="shared" si="9"/>
        <v>7.0000000003346941E-2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15083143</v>
      </c>
      <c r="D407" s="1">
        <f>'PR-RAS'!E412</f>
        <v>16871957.41</v>
      </c>
      <c r="E407" s="1">
        <v>0</v>
      </c>
      <c r="F407" s="1">
        <v>0</v>
      </c>
      <c r="G407" s="2">
        <f t="shared" si="8"/>
        <v>19823785.474920001</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15128763</v>
      </c>
      <c r="D408" s="1">
        <f>'PR-RAS'!E413</f>
        <v>16784355.459999997</v>
      </c>
      <c r="E408" s="1">
        <v>0</v>
      </c>
      <c r="F408" s="1">
        <v>0</v>
      </c>
      <c r="G408" s="2">
        <f t="shared" si="8"/>
        <v>19819871.885439996</v>
      </c>
      <c r="H408" s="2">
        <f t="shared" si="9"/>
        <v>0.45999999716877937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87601.95000000298</v>
      </c>
      <c r="E409" s="1">
        <v>0</v>
      </c>
      <c r="F409" s="1">
        <v>0</v>
      </c>
      <c r="G409" s="2">
        <f t="shared" si="8"/>
        <v>71483.191200002431</v>
      </c>
      <c r="H409" s="2">
        <f t="shared" si="9"/>
        <v>4.9999997019767761E-2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45620</v>
      </c>
      <c r="D410" s="1">
        <f>'PR-RAS'!E415</f>
        <v>0</v>
      </c>
      <c r="E410" s="1">
        <v>0</v>
      </c>
      <c r="F410" s="1">
        <v>0</v>
      </c>
      <c r="G410" s="2">
        <f t="shared" si="8"/>
        <v>18658.579999999998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169647</v>
      </c>
      <c r="D412" s="1">
        <f>'PR-RAS'!E417</f>
        <v>215271.08</v>
      </c>
      <c r="E412" s="1">
        <v>0</v>
      </c>
      <c r="F412" s="1">
        <v>0</v>
      </c>
      <c r="G412" s="2">
        <f t="shared" si="8"/>
        <v>246677.74475999994</v>
      </c>
      <c r="H412" s="2">
        <f t="shared" si="9"/>
        <v>7.9999999987194315E-2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46980</v>
      </c>
      <c r="D413" s="1">
        <f>'PR-RAS'!E418</f>
        <v>192221.09</v>
      </c>
      <c r="E413" s="1">
        <v>0</v>
      </c>
      <c r="F413" s="1">
        <v>0</v>
      </c>
      <c r="G413" s="2">
        <f t="shared" si="8"/>
        <v>177745.93815999999</v>
      </c>
      <c r="H413" s="2">
        <f t="shared" si="9"/>
        <v>8.999999999650754E-2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15083143</v>
      </c>
      <c r="D633" s="1">
        <f>'PR-RAS'!E639</f>
        <v>16871957.41</v>
      </c>
      <c r="E633" s="1">
        <v>0</v>
      </c>
      <c r="F633" s="1">
        <v>0</v>
      </c>
      <c r="G633" s="2">
        <f t="shared" si="10"/>
        <v>30858700.542240001</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15128763</v>
      </c>
      <c r="D634" s="1">
        <f>'PR-RAS'!E640</f>
        <v>16784355.459999997</v>
      </c>
      <c r="E634" s="1">
        <v>0</v>
      </c>
      <c r="F634" s="1">
        <v>0</v>
      </c>
      <c r="G634" s="2">
        <f t="shared" si="10"/>
        <v>30825500.991359998</v>
      </c>
      <c r="H634" s="2">
        <f t="shared" si="11"/>
        <v>0.45999999716877937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87601.95000000298</v>
      </c>
      <c r="E635" s="1">
        <v>0</v>
      </c>
      <c r="F635" s="1">
        <v>0</v>
      </c>
      <c r="G635" s="2">
        <f t="shared" si="10"/>
        <v>111079.27260000378</v>
      </c>
      <c r="H635" s="2">
        <f t="shared" si="11"/>
        <v>4.9999997019767761E-2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45620</v>
      </c>
      <c r="D636" s="1">
        <f>'PR-RAS'!E642</f>
        <v>0</v>
      </c>
      <c r="E636" s="1">
        <v>0</v>
      </c>
      <c r="F636" s="1">
        <v>0</v>
      </c>
      <c r="G636" s="2">
        <f t="shared" si="10"/>
        <v>28968.7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169647</v>
      </c>
      <c r="D638" s="1">
        <f>'PR-RAS'!E644</f>
        <v>215271.08</v>
      </c>
      <c r="E638" s="1">
        <v>0</v>
      </c>
      <c r="F638" s="1">
        <v>0</v>
      </c>
      <c r="G638" s="2">
        <f t="shared" si="10"/>
        <v>382320.49491999997</v>
      </c>
      <c r="H638" s="2">
        <f t="shared" si="11"/>
        <v>7.9999999987194315E-2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215267</v>
      </c>
      <c r="D640" s="1">
        <f>'PR-RAS'!E646</f>
        <v>127669.12999999701</v>
      </c>
      <c r="E640" s="1">
        <v>0</v>
      </c>
      <c r="F640" s="1">
        <v>0</v>
      </c>
      <c r="G640" s="2">
        <f t="shared" si="10"/>
        <v>300716.76113999618</v>
      </c>
      <c r="H640" s="2">
        <f t="shared" si="11"/>
        <v>0.12999999700696208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1120558</v>
      </c>
      <c r="D641" s="1">
        <f>'PR-RAS'!E647</f>
        <v>1255948.55</v>
      </c>
      <c r="E641" s="1">
        <v>0</v>
      </c>
      <c r="F641" s="1">
        <v>0</v>
      </c>
      <c r="G641" s="2">
        <f t="shared" si="10"/>
        <v>2324771.264</v>
      </c>
      <c r="H641" s="2">
        <f t="shared" si="11"/>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18685</v>
      </c>
      <c r="D642" s="1">
        <f>'PR-RAS'!E649</f>
        <v>46154.17</v>
      </c>
      <c r="E642" s="1">
        <v>0</v>
      </c>
      <c r="F642" s="1">
        <v>0</v>
      </c>
      <c r="G642" s="2">
        <f t="shared" si="10"/>
        <v>71146.730939999994</v>
      </c>
      <c r="H642" s="2">
        <f t="shared" si="11"/>
        <v>0.16999999999825377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1696920</v>
      </c>
      <c r="D643" s="1">
        <f>'PR-RAS'!E650</f>
        <v>2506870.48</v>
      </c>
      <c r="E643" s="1">
        <v>0</v>
      </c>
      <c r="F643" s="1">
        <v>0</v>
      </c>
      <c r="G643" s="2">
        <f t="shared" si="10"/>
        <v>4308244.3363199998</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1668221</v>
      </c>
      <c r="D644" s="1">
        <f>'PR-RAS'!E651</f>
        <v>2399035.31</v>
      </c>
      <c r="E644" s="1">
        <v>0</v>
      </c>
      <c r="F644" s="1">
        <v>0</v>
      </c>
      <c r="G644" s="2">
        <f t="shared" si="10"/>
        <v>4157825.5116600003</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47384</v>
      </c>
      <c r="D645" s="1">
        <f>'PR-RAS'!E652</f>
        <v>153989.33999999985</v>
      </c>
      <c r="E645" s="1">
        <v>0</v>
      </c>
      <c r="F645" s="1">
        <v>0</v>
      </c>
      <c r="G645" s="2">
        <f t="shared" si="10"/>
        <v>228853.56591999982</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103</v>
      </c>
      <c r="E647" s="1">
        <v>0</v>
      </c>
      <c r="F647" s="1">
        <v>0</v>
      </c>
      <c r="G647" s="2">
        <f t="shared" si="10"/>
        <v>199.614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99</v>
      </c>
      <c r="E649" s="1">
        <v>0</v>
      </c>
      <c r="F649" s="1">
        <v>0</v>
      </c>
      <c r="G649" s="2">
        <f t="shared" si="10"/>
        <v>192.45600000000002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13527407</v>
      </c>
      <c r="D668" s="1">
        <f>'PR-RAS'!E675</f>
        <v>14436297.77</v>
      </c>
      <c r="E668" s="1">
        <v>0</v>
      </c>
      <c r="F668" s="1">
        <v>0</v>
      </c>
      <c r="G668" s="2">
        <f t="shared" si="10"/>
        <v>28280801.694180001</v>
      </c>
      <c r="H668" s="2">
        <f t="shared" si="11"/>
        <v>0.23000000044703484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12087</v>
      </c>
      <c r="D670" s="1">
        <f>'PR-RAS'!E677</f>
        <v>8000</v>
      </c>
      <c r="E670" s="1">
        <v>0</v>
      </c>
      <c r="F670" s="1">
        <v>0</v>
      </c>
      <c r="G670" s="2">
        <f t="shared" si="10"/>
        <v>18790.203000000001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373236.33</v>
      </c>
      <c r="E687" s="1">
        <v>0</v>
      </c>
      <c r="F687" s="1">
        <v>0</v>
      </c>
      <c r="G687" s="2">
        <f t="shared" si="10"/>
        <v>512080.24476000009</v>
      </c>
      <c r="H687" s="2">
        <f t="shared" si="11"/>
        <v>0.33000000001629815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165396</v>
      </c>
      <c r="D703" s="1">
        <f>'PR-RAS'!E710</f>
        <v>208534.76</v>
      </c>
      <c r="E703" s="1">
        <v>0</v>
      </c>
      <c r="F703" s="1">
        <v>0</v>
      </c>
      <c r="G703" s="2">
        <f t="shared" si="10"/>
        <v>408890.79504</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15733</v>
      </c>
      <c r="D709" s="1">
        <f>'PR-RAS'!E716</f>
        <v>16647.830000000002</v>
      </c>
      <c r="E709" s="1">
        <v>0</v>
      </c>
      <c r="F709" s="1">
        <v>0</v>
      </c>
      <c r="G709" s="2">
        <f t="shared" si="10"/>
        <v>34712.291279999998</v>
      </c>
      <c r="H709" s="2">
        <f t="shared" si="11"/>
        <v>0.16999999999825377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10850</v>
      </c>
      <c r="D710" s="1">
        <f>'PR-RAS'!E717</f>
        <v>29632.2</v>
      </c>
      <c r="E710" s="1">
        <v>0</v>
      </c>
      <c r="F710" s="1">
        <v>0</v>
      </c>
      <c r="G710" s="2">
        <f t="shared" si="10"/>
        <v>49711.109599999996</v>
      </c>
      <c r="H710" s="2">
        <f t="shared" si="11"/>
        <v>0.2000000000007276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216025</v>
      </c>
      <c r="D711" s="1">
        <f>'PR-RAS'!E718</f>
        <v>265341.57</v>
      </c>
      <c r="E711" s="1">
        <v>0</v>
      </c>
      <c r="F711" s="1">
        <v>0</v>
      </c>
      <c r="G711" s="2">
        <f t="shared" si="10"/>
        <v>530162.7794</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15000</v>
      </c>
      <c r="D713" s="1">
        <f>'PR-RAS'!E720</f>
        <v>18000</v>
      </c>
      <c r="E713" s="1">
        <v>0</v>
      </c>
      <c r="F713" s="1">
        <v>0</v>
      </c>
      <c r="G713" s="2">
        <f t="shared" si="10"/>
        <v>36312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2004</v>
      </c>
      <c r="D714" s="1">
        <f>'PR-RAS'!E721</f>
        <v>0</v>
      </c>
      <c r="E714" s="1">
        <v>0</v>
      </c>
      <c r="F714" s="1">
        <v>0</v>
      </c>
      <c r="G714" s="2">
        <f t="shared" si="10"/>
        <v>1428.8519999999999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21253</v>
      </c>
      <c r="D715" s="1">
        <f>'PR-RAS'!E722</f>
        <v>193833.55</v>
      </c>
      <c r="E715" s="1">
        <v>0</v>
      </c>
      <c r="F715" s="1">
        <v>0</v>
      </c>
      <c r="G715" s="2">
        <f t="shared" si="10"/>
        <v>291968.95139999996</v>
      </c>
      <c r="H715" s="2">
        <f t="shared" si="11"/>
        <v>0.45000000001164153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5955</v>
      </c>
      <c r="D716" s="1">
        <f>'PR-RAS'!E723</f>
        <v>13452</v>
      </c>
      <c r="E716" s="1">
        <v>0</v>
      </c>
      <c r="F716" s="1">
        <v>0</v>
      </c>
      <c r="G716" s="2">
        <f t="shared" si="10"/>
        <v>23494.184999999998</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54635583</v>
      </c>
      <c r="D984" s="6">
        <f>BILANCA!E6</f>
        <v>53853442.620000005</v>
      </c>
      <c r="E984" s="6">
        <v>0</v>
      </c>
      <c r="F984" s="6">
        <v>0</v>
      </c>
      <c r="G984" s="7">
        <f t="shared" ref="G984:G1241" si="22">B984/1000*C984+B984/500*D984</f>
        <v>162342.46824000002</v>
      </c>
      <c r="H984" s="7">
        <f t="shared" si="19"/>
        <v>0.37999999523162842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53321129</v>
      </c>
      <c r="D985" s="1">
        <f>BILANCA!E7</f>
        <v>52157072.470000006</v>
      </c>
      <c r="E985" s="1">
        <v>0</v>
      </c>
      <c r="F985" s="1">
        <v>0</v>
      </c>
      <c r="G985" s="2">
        <f t="shared" si="22"/>
        <v>315270.54788000003</v>
      </c>
      <c r="H985" s="2">
        <f t="shared" si="19"/>
        <v>0.4700000062584877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206773</v>
      </c>
      <c r="D986" s="1">
        <f>BILANCA!E8</f>
        <v>206773.5</v>
      </c>
      <c r="E986" s="1">
        <v>0</v>
      </c>
      <c r="F986" s="1">
        <v>0</v>
      </c>
      <c r="G986" s="2">
        <f t="shared" si="22"/>
        <v>1860.96</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206773</v>
      </c>
      <c r="D987" s="1">
        <f>BILANCA!E9</f>
        <v>206773.5</v>
      </c>
      <c r="E987" s="1">
        <v>0</v>
      </c>
      <c r="F987" s="1">
        <v>0</v>
      </c>
      <c r="G987" s="2">
        <f t="shared" si="22"/>
        <v>2481.2800000000002</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53024856</v>
      </c>
      <c r="D990" s="1">
        <f>BILANCA!E12</f>
        <v>51950298.970000006</v>
      </c>
      <c r="E990" s="1">
        <v>0</v>
      </c>
      <c r="F990" s="1">
        <v>0</v>
      </c>
      <c r="G990" s="2">
        <f t="shared" si="22"/>
        <v>1098478.1775800001</v>
      </c>
      <c r="H990" s="2">
        <f t="shared" si="19"/>
        <v>2.9999993741512299E-2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51459054</v>
      </c>
      <c r="D991" s="1">
        <f>BILANCA!E13</f>
        <v>51464294.43</v>
      </c>
      <c r="E991" s="1">
        <v>0</v>
      </c>
      <c r="F991" s="1">
        <v>0</v>
      </c>
      <c r="G991" s="2">
        <f t="shared" si="22"/>
        <v>1235101.1428800002</v>
      </c>
      <c r="H991" s="2">
        <f t="shared" si="19"/>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52406430</v>
      </c>
      <c r="D993" s="1">
        <f>BILANCA!E15</f>
        <v>52495929.890000001</v>
      </c>
      <c r="E993" s="1">
        <v>0</v>
      </c>
      <c r="F993" s="1">
        <v>0</v>
      </c>
      <c r="G993" s="2">
        <f t="shared" si="22"/>
        <v>1573982.8978000002</v>
      </c>
      <c r="H993" s="2">
        <f t="shared" si="19"/>
        <v>0.10999999940395355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947376</v>
      </c>
      <c r="D996" s="1">
        <f>BILANCA!E18</f>
        <v>1031635.46</v>
      </c>
      <c r="E996" s="1">
        <v>0</v>
      </c>
      <c r="F996" s="1">
        <v>0</v>
      </c>
      <c r="G996" s="2">
        <f t="shared" si="22"/>
        <v>39138.409959999997</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1264546</v>
      </c>
      <c r="D997" s="1">
        <f>BILANCA!E19</f>
        <v>176226.17000000086</v>
      </c>
      <c r="E997" s="1">
        <v>0</v>
      </c>
      <c r="F997" s="1">
        <v>0</v>
      </c>
      <c r="G997" s="2">
        <f t="shared" si="22"/>
        <v>22637.976760000023</v>
      </c>
      <c r="H997" s="2">
        <f t="shared" si="19"/>
        <v>0.17000000085681677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2471204</v>
      </c>
      <c r="D998" s="1">
        <f>BILANCA!E20</f>
        <v>2478931.85</v>
      </c>
      <c r="E998" s="1">
        <v>0</v>
      </c>
      <c r="F998" s="1">
        <v>0</v>
      </c>
      <c r="G998" s="2">
        <f t="shared" si="22"/>
        <v>111436.01549999999</v>
      </c>
      <c r="H998" s="2">
        <f t="shared" si="19"/>
        <v>0.14999999990686774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32868</v>
      </c>
      <c r="D999" s="1">
        <f>BILANCA!E21</f>
        <v>32868.1</v>
      </c>
      <c r="E999" s="1">
        <v>0</v>
      </c>
      <c r="F999" s="1">
        <v>0</v>
      </c>
      <c r="G999" s="2">
        <f t="shared" si="22"/>
        <v>1577.6671999999999</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1060111</v>
      </c>
      <c r="D1000" s="1">
        <f>BILANCA!E22</f>
        <v>1069940.8899999999</v>
      </c>
      <c r="E1000" s="1">
        <v>0</v>
      </c>
      <c r="F1000" s="1">
        <v>0</v>
      </c>
      <c r="G1000" s="2">
        <f t="shared" si="22"/>
        <v>54399.877260000001</v>
      </c>
      <c r="H1000" s="2">
        <f t="shared" si="19"/>
        <v>0.11000000010244548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3678628</v>
      </c>
      <c r="D1001" s="1">
        <f>BILANCA!E23</f>
        <v>3678628.14</v>
      </c>
      <c r="E1001" s="1">
        <v>0</v>
      </c>
      <c r="F1001" s="1">
        <v>0</v>
      </c>
      <c r="G1001" s="2">
        <f t="shared" si="22"/>
        <v>198645.91703999997</v>
      </c>
      <c r="H1001" s="2">
        <f t="shared" si="19"/>
        <v>0.14000000013038516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235603</v>
      </c>
      <c r="D1002" s="1">
        <f>BILANCA!E24</f>
        <v>235603.11</v>
      </c>
      <c r="E1002" s="1">
        <v>0</v>
      </c>
      <c r="F1002" s="1">
        <v>0</v>
      </c>
      <c r="G1002" s="2">
        <f t="shared" si="22"/>
        <v>13429.375179999999</v>
      </c>
      <c r="H1002" s="2">
        <f t="shared" si="19"/>
        <v>0.10999999998603016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342699</v>
      </c>
      <c r="D1003" s="1">
        <f>BILANCA!E25</f>
        <v>342698.73</v>
      </c>
      <c r="E1003" s="1">
        <v>0</v>
      </c>
      <c r="F1003" s="1">
        <v>0</v>
      </c>
      <c r="G1003" s="2">
        <f t="shared" si="22"/>
        <v>20561.929199999999</v>
      </c>
      <c r="H1003" s="2">
        <f t="shared" si="19"/>
        <v>0.27000000001862645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724050</v>
      </c>
      <c r="D1004" s="1">
        <f>BILANCA!E26</f>
        <v>724050.07</v>
      </c>
      <c r="E1004" s="1">
        <v>0</v>
      </c>
      <c r="F1004" s="1">
        <v>0</v>
      </c>
      <c r="G1004" s="2">
        <f t="shared" si="22"/>
        <v>45615.15294</v>
      </c>
      <c r="H1004" s="2">
        <f t="shared" si="19"/>
        <v>6.9999999948777258E-2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7280617</v>
      </c>
      <c r="D1006" s="1">
        <f>BILANCA!E28</f>
        <v>8386494.7199999997</v>
      </c>
      <c r="E1006" s="1">
        <v>0</v>
      </c>
      <c r="F1006" s="1">
        <v>0</v>
      </c>
      <c r="G1006" s="2">
        <f t="shared" si="22"/>
        <v>553232.94811999996</v>
      </c>
      <c r="H1006" s="2">
        <f t="shared" si="19"/>
        <v>0.28000000026077032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287700</v>
      </c>
      <c r="D1013" s="1">
        <f>BILANCA!E35</f>
        <v>296222.34000000003</v>
      </c>
      <c r="E1013" s="1">
        <v>0</v>
      </c>
      <c r="F1013" s="1">
        <v>0</v>
      </c>
      <c r="G1013" s="2">
        <f t="shared" si="22"/>
        <v>26404.340400000001</v>
      </c>
      <c r="H1013" s="2">
        <f t="shared" si="19"/>
        <v>0.34000000002561137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287700</v>
      </c>
      <c r="D1014" s="1">
        <f>BILANCA!E36</f>
        <v>296222.34000000003</v>
      </c>
      <c r="E1014" s="1">
        <v>0</v>
      </c>
      <c r="F1014" s="1">
        <v>0</v>
      </c>
      <c r="G1014" s="2">
        <f t="shared" si="22"/>
        <v>27284.485080000002</v>
      </c>
      <c r="H1014" s="2">
        <f t="shared" si="19"/>
        <v>0.34000000002561137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13556</v>
      </c>
      <c r="D1023" s="1">
        <f>BILANCA!E45</f>
        <v>13556.03</v>
      </c>
      <c r="E1023" s="1">
        <v>0</v>
      </c>
      <c r="F1023" s="1">
        <v>0</v>
      </c>
      <c r="G1023" s="2">
        <f t="shared" si="22"/>
        <v>1626.7224000000001</v>
      </c>
      <c r="H1023" s="2">
        <f t="shared" si="19"/>
        <v>3.0000000000654836E-2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13556</v>
      </c>
      <c r="D1025" s="1">
        <f>BILANCA!E47</f>
        <v>13556.03</v>
      </c>
      <c r="E1025" s="1">
        <v>0</v>
      </c>
      <c r="F1025" s="1">
        <v>0</v>
      </c>
      <c r="G1025" s="2">
        <f t="shared" si="22"/>
        <v>1708.0585200000003</v>
      </c>
      <c r="H1025" s="2">
        <f t="shared" si="19"/>
        <v>3.0000000000654836E-2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295482</v>
      </c>
      <c r="D1032" s="1">
        <f>BILANCA!E54</f>
        <v>299607.12</v>
      </c>
      <c r="E1032" s="1">
        <v>0</v>
      </c>
      <c r="F1032" s="1">
        <v>0</v>
      </c>
      <c r="G1032" s="2">
        <f t="shared" si="22"/>
        <v>43840.115760000001</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295482</v>
      </c>
      <c r="D1033" s="1">
        <f>BILANCA!E55</f>
        <v>299607.12</v>
      </c>
      <c r="E1033" s="1">
        <v>0</v>
      </c>
      <c r="F1033" s="1">
        <v>0</v>
      </c>
      <c r="G1033" s="2">
        <f t="shared" si="22"/>
        <v>44734.811999999998</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89500</v>
      </c>
      <c r="D1034" s="1">
        <f>BILANCA!E56</f>
        <v>0</v>
      </c>
      <c r="E1034" s="1">
        <v>0</v>
      </c>
      <c r="F1034" s="1">
        <v>0</v>
      </c>
      <c r="G1034" s="2">
        <f t="shared" si="22"/>
        <v>4564.5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89500</v>
      </c>
      <c r="D1039" s="1">
        <f>BILANCA!E61</f>
        <v>0</v>
      </c>
      <c r="E1039" s="1">
        <v>0</v>
      </c>
      <c r="F1039" s="1">
        <v>0</v>
      </c>
      <c r="G1039" s="2">
        <f t="shared" si="22"/>
        <v>5012</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1314454</v>
      </c>
      <c r="D1046" s="1">
        <f>BILANCA!E68</f>
        <v>1696370.15</v>
      </c>
      <c r="E1046" s="1">
        <v>0</v>
      </c>
      <c r="F1046" s="1">
        <v>0</v>
      </c>
      <c r="G1046" s="2">
        <f t="shared" si="22"/>
        <v>296553.24089999998</v>
      </c>
      <c r="H1046" s="2">
        <f t="shared" si="19"/>
        <v>0.14999999990686774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47384</v>
      </c>
      <c r="D1047" s="1">
        <f>BILANCA!E69</f>
        <v>153989.34</v>
      </c>
      <c r="E1047" s="1">
        <v>0</v>
      </c>
      <c r="F1047" s="1">
        <v>0</v>
      </c>
      <c r="G1047" s="2">
        <f t="shared" si="22"/>
        <v>22743.211520000001</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46154</v>
      </c>
      <c r="D1048" s="1">
        <f>BILANCA!E70</f>
        <v>153989.34</v>
      </c>
      <c r="E1048" s="1">
        <v>0</v>
      </c>
      <c r="F1048" s="1">
        <v>0</v>
      </c>
      <c r="G1048" s="2">
        <f t="shared" si="22"/>
        <v>23018.624199999998</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46154</v>
      </c>
      <c r="D1050" s="1">
        <f>BILANCA!E72</f>
        <v>153989.34</v>
      </c>
      <c r="E1050" s="1">
        <v>0</v>
      </c>
      <c r="F1050" s="1">
        <v>0</v>
      </c>
      <c r="G1050" s="2">
        <f t="shared" si="22"/>
        <v>23726.88956</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1230</v>
      </c>
      <c r="D1054" s="1">
        <f>BILANCA!E76</f>
        <v>0</v>
      </c>
      <c r="E1054" s="1">
        <v>0</v>
      </c>
      <c r="F1054" s="1">
        <v>0</v>
      </c>
      <c r="G1054" s="2">
        <f t="shared" si="22"/>
        <v>87.33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99114</v>
      </c>
      <c r="D1056" s="1">
        <f>BILANCA!E78</f>
        <v>94211.17</v>
      </c>
      <c r="E1056" s="1">
        <v>0</v>
      </c>
      <c r="F1056" s="1">
        <v>0</v>
      </c>
      <c r="G1056" s="2">
        <f t="shared" si="22"/>
        <v>20990.152819999999</v>
      </c>
      <c r="H1056" s="2">
        <f t="shared" si="19"/>
        <v>0.16999999999825377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99114</v>
      </c>
      <c r="D1064" s="1">
        <f>BILANCA!E86</f>
        <v>94211.17</v>
      </c>
      <c r="E1064" s="1">
        <v>0</v>
      </c>
      <c r="F1064" s="1">
        <v>0</v>
      </c>
      <c r="G1064" s="2">
        <f t="shared" si="22"/>
        <v>23290.44354</v>
      </c>
      <c r="H1064" s="2">
        <f t="shared" si="19"/>
        <v>0.16999999999825377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46324</v>
      </c>
      <c r="D1124" s="1">
        <f>BILANCA!E146</f>
        <v>192221.09</v>
      </c>
      <c r="E1124" s="1">
        <v>0</v>
      </c>
      <c r="F1124" s="1">
        <v>0</v>
      </c>
      <c r="G1124" s="2">
        <f t="shared" si="22"/>
        <v>60738.031379999993</v>
      </c>
      <c r="H1124" s="2">
        <f t="shared" si="23"/>
        <v>8.999999999650754E-2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176541.09</v>
      </c>
      <c r="E1127" s="1">
        <v>0</v>
      </c>
      <c r="F1127" s="1">
        <v>0</v>
      </c>
      <c r="G1127" s="2">
        <f t="shared" si="22"/>
        <v>50843.833919999997</v>
      </c>
      <c r="H1127" s="2">
        <f t="shared" si="23"/>
        <v>8.999999999650754E-2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176541.09</v>
      </c>
      <c r="E1133" s="1">
        <v>0</v>
      </c>
      <c r="F1133" s="1">
        <v>0</v>
      </c>
      <c r="G1133" s="2">
        <f t="shared" si="22"/>
        <v>52962.326999999997</v>
      </c>
      <c r="H1133" s="2">
        <f t="shared" si="23"/>
        <v>8.999999999650754E-2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46324</v>
      </c>
      <c r="D1138" s="1">
        <f>BILANCA!E160</f>
        <v>15680</v>
      </c>
      <c r="E1138" s="1">
        <v>0</v>
      </c>
      <c r="F1138" s="1">
        <v>0</v>
      </c>
      <c r="G1138" s="2">
        <f t="shared" si="22"/>
        <v>12041.02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1074</v>
      </c>
      <c r="D1142" s="1">
        <f>BILANCA!E164</f>
        <v>0</v>
      </c>
      <c r="E1142" s="1">
        <v>0</v>
      </c>
      <c r="F1142" s="1">
        <v>0</v>
      </c>
      <c r="G1142" s="2">
        <f t="shared" si="22"/>
        <v>170.76599999999999</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1074</v>
      </c>
      <c r="D1144" s="1">
        <f>BILANCA!E166</f>
        <v>0</v>
      </c>
      <c r="E1144" s="1">
        <v>0</v>
      </c>
      <c r="F1144" s="1">
        <v>0</v>
      </c>
      <c r="G1144" s="2">
        <f t="shared" si="22"/>
        <v>172.91400000000002</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1120558</v>
      </c>
      <c r="D1148" s="1">
        <f>BILANCA!E170</f>
        <v>1255948.55</v>
      </c>
      <c r="E1148" s="1">
        <v>0</v>
      </c>
      <c r="F1148" s="1">
        <v>0</v>
      </c>
      <c r="G1148" s="2">
        <f t="shared" si="22"/>
        <v>599355.0915000001</v>
      </c>
      <c r="H1148" s="2">
        <f t="shared" si="23"/>
        <v>0.44999999995343387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3900</v>
      </c>
      <c r="D1149" s="1">
        <f>BILANCA!E171</f>
        <v>0</v>
      </c>
      <c r="E1149" s="1">
        <v>0</v>
      </c>
      <c r="F1149" s="1">
        <v>0</v>
      </c>
      <c r="G1149" s="2">
        <f t="shared" si="22"/>
        <v>647.4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1116658</v>
      </c>
      <c r="D1151" s="1">
        <f>BILANCA!E173</f>
        <v>1255948.55</v>
      </c>
      <c r="E1151" s="1">
        <v>0</v>
      </c>
      <c r="F1151" s="1">
        <v>0</v>
      </c>
      <c r="G1151" s="2">
        <f t="shared" si="22"/>
        <v>609597.25680000009</v>
      </c>
      <c r="H1151" s="2">
        <f t="shared" si="23"/>
        <v>0.44999999995343387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54635583</v>
      </c>
      <c r="D1152" s="1">
        <f>BILANCA!E175</f>
        <v>53853442.619999997</v>
      </c>
      <c r="E1152" s="1">
        <v>0</v>
      </c>
      <c r="F1152" s="1">
        <v>0</v>
      </c>
      <c r="G1152" s="2">
        <f t="shared" si="22"/>
        <v>27435877.13256</v>
      </c>
      <c r="H1152" s="2">
        <f t="shared" si="23"/>
        <v>0.38000000268220901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1432360</v>
      </c>
      <c r="D1153" s="1">
        <f>BILANCA!E176</f>
        <v>1584895.83</v>
      </c>
      <c r="E1153" s="1">
        <v>0</v>
      </c>
      <c r="F1153" s="1">
        <v>0</v>
      </c>
      <c r="G1153" s="2">
        <f t="shared" si="22"/>
        <v>782365.78220000002</v>
      </c>
      <c r="H1153" s="2">
        <f t="shared" si="23"/>
        <v>0.16999999992549419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1251911</v>
      </c>
      <c r="D1154" s="1">
        <f>BILANCA!E177</f>
        <v>1453909.11</v>
      </c>
      <c r="E1154" s="1">
        <v>0</v>
      </c>
      <c r="F1154" s="1">
        <v>0</v>
      </c>
      <c r="G1154" s="2">
        <f t="shared" si="22"/>
        <v>711313.69662000006</v>
      </c>
      <c r="H1154" s="2">
        <f t="shared" si="23"/>
        <v>0.11000000010244548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1122064</v>
      </c>
      <c r="D1155" s="1">
        <f>BILANCA!E178</f>
        <v>1255948.55</v>
      </c>
      <c r="E1155" s="1">
        <v>0</v>
      </c>
      <c r="F1155" s="1">
        <v>0</v>
      </c>
      <c r="G1155" s="2">
        <f t="shared" si="22"/>
        <v>625041.30920000002</v>
      </c>
      <c r="H1155" s="2">
        <f t="shared" si="23"/>
        <v>0.44999999995343387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47959</v>
      </c>
      <c r="D1156" s="1">
        <f>BILANCA!E179</f>
        <v>102488.93</v>
      </c>
      <c r="E1156" s="1">
        <v>0</v>
      </c>
      <c r="F1156" s="1">
        <v>0</v>
      </c>
      <c r="G1156" s="2">
        <f t="shared" si="22"/>
        <v>43758.076779999996</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825.77</v>
      </c>
      <c r="E1157" s="1">
        <v>0</v>
      </c>
      <c r="F1157" s="1">
        <v>0</v>
      </c>
      <c r="G1157" s="2">
        <f t="shared" si="22"/>
        <v>287.36795999999998</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825.77</v>
      </c>
      <c r="E1160" s="1">
        <v>0</v>
      </c>
      <c r="F1160" s="1">
        <v>0</v>
      </c>
      <c r="G1160" s="2">
        <f t="shared" si="22"/>
        <v>292.32257999999996</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81888</v>
      </c>
      <c r="D1165" s="1">
        <f>BILANCA!E188</f>
        <v>94645.86</v>
      </c>
      <c r="E1165" s="1">
        <v>0</v>
      </c>
      <c r="F1165" s="1">
        <v>0</v>
      </c>
      <c r="G1165" s="2">
        <f t="shared" si="22"/>
        <v>49354.709040000002</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180449</v>
      </c>
      <c r="D1211" s="1">
        <f>BILANCA!E234</f>
        <v>130986.72</v>
      </c>
      <c r="E1211" s="1">
        <v>0</v>
      </c>
      <c r="F1211" s="1">
        <v>0</v>
      </c>
      <c r="G1211" s="2">
        <f t="shared" si="22"/>
        <v>100872.31632000001</v>
      </c>
      <c r="H1211" s="2">
        <f t="shared" si="23"/>
        <v>0.27999999999883585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180449</v>
      </c>
      <c r="D1213" s="1">
        <f>BILANCA!E236</f>
        <v>130986.72</v>
      </c>
      <c r="E1213" s="1">
        <v>0</v>
      </c>
      <c r="F1213" s="1">
        <v>0</v>
      </c>
      <c r="G1213" s="2">
        <f t="shared" si="22"/>
        <v>101757.1612</v>
      </c>
      <c r="H1213" s="2">
        <f t="shared" si="23"/>
        <v>0.27999999999883585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53203223</v>
      </c>
      <c r="D1214" s="1">
        <f>BILANCA!E237</f>
        <v>52268546.789999999</v>
      </c>
      <c r="E1214" s="1">
        <v>0</v>
      </c>
      <c r="F1214" s="1">
        <v>0</v>
      </c>
      <c r="G1214" s="2">
        <f t="shared" si="22"/>
        <v>36438013.129979998</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53371092</v>
      </c>
      <c r="D1215" s="1">
        <f>BILANCA!E238</f>
        <v>52396215.920000002</v>
      </c>
      <c r="E1215" s="1">
        <v>0</v>
      </c>
      <c r="F1215" s="1">
        <v>0</v>
      </c>
      <c r="G1215" s="2">
        <f t="shared" si="22"/>
        <v>36693937.530880004</v>
      </c>
      <c r="H1215" s="2">
        <f t="shared" si="23"/>
        <v>7.9999998211860657E-2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53371092</v>
      </c>
      <c r="D1216" s="1">
        <f>BILANCA!E239</f>
        <v>52396215.920000002</v>
      </c>
      <c r="E1216" s="1">
        <v>0</v>
      </c>
      <c r="F1216" s="1">
        <v>0</v>
      </c>
      <c r="G1216" s="2">
        <f t="shared" si="22"/>
        <v>36852101.054719999</v>
      </c>
      <c r="H1216" s="2">
        <f t="shared" si="23"/>
        <v>7.9999998211860657E-2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53340842</v>
      </c>
      <c r="D1217" s="1">
        <f>BILANCA!E240</f>
        <v>52365965.920000002</v>
      </c>
      <c r="E1217" s="1">
        <v>0</v>
      </c>
      <c r="F1217" s="1">
        <v>0</v>
      </c>
      <c r="G1217" s="2">
        <f t="shared" si="22"/>
        <v>36989029.078560002</v>
      </c>
      <c r="H1217" s="2">
        <f t="shared" si="23"/>
        <v>7.9999998211860657E-2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30250</v>
      </c>
      <c r="D1218" s="1">
        <f>BILANCA!E241</f>
        <v>30250</v>
      </c>
      <c r="E1218" s="1">
        <v>0</v>
      </c>
      <c r="F1218" s="1">
        <v>0</v>
      </c>
      <c r="G1218" s="2">
        <f t="shared" si="22"/>
        <v>21326.25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-215267</v>
      </c>
      <c r="D1222" s="1">
        <f>BILANCA!E245</f>
        <v>-127669.13</v>
      </c>
      <c r="E1222" s="1">
        <v>0</v>
      </c>
      <c r="F1222" s="1">
        <v>0</v>
      </c>
      <c r="G1222" s="2">
        <f t="shared" si="22"/>
        <v>-112474.65714</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215267</v>
      </c>
      <c r="D1227" s="1">
        <f>BILANCA!E250</f>
        <v>127669.13</v>
      </c>
      <c r="E1227" s="1">
        <v>0</v>
      </c>
      <c r="F1227" s="1">
        <v>0</v>
      </c>
      <c r="G1227" s="2">
        <f t="shared" si="22"/>
        <v>114827.68343999999</v>
      </c>
      <c r="H1227" s="2">
        <f t="shared" si="23"/>
        <v>0.13000000000465661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215267</v>
      </c>
      <c r="D1228" s="1">
        <f>BILANCA!E251</f>
        <v>127669.13</v>
      </c>
      <c r="E1228" s="1">
        <v>0</v>
      </c>
      <c r="F1228" s="1">
        <v>0</v>
      </c>
      <c r="G1228" s="2">
        <f t="shared" si="22"/>
        <v>115298.2887</v>
      </c>
      <c r="H1228" s="2">
        <f t="shared" si="23"/>
        <v>0.13000000000465661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46324</v>
      </c>
      <c r="D1232" s="1">
        <f>BILANCA!E255</f>
        <v>0</v>
      </c>
      <c r="E1232" s="1">
        <v>0</v>
      </c>
      <c r="F1232" s="1">
        <v>0</v>
      </c>
      <c r="G1232" s="2">
        <f t="shared" si="22"/>
        <v>11534.675999999999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1074</v>
      </c>
      <c r="D1233" s="1">
        <f>BILANCA!E256</f>
        <v>0</v>
      </c>
      <c r="E1233" s="1">
        <v>0</v>
      </c>
      <c r="F1233" s="1">
        <v>0</v>
      </c>
      <c r="G1233" s="2">
        <f t="shared" si="22"/>
        <v>268.5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39568</v>
      </c>
      <c r="D1236" s="1">
        <f>BILANCA!E259</f>
        <v>0</v>
      </c>
      <c r="E1236" s="1">
        <v>0</v>
      </c>
      <c r="F1236" s="1">
        <v>0</v>
      </c>
      <c r="G1236" s="2">
        <f t="shared" si="22"/>
        <v>10010.704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39568</v>
      </c>
      <c r="D1237" s="1">
        <f>BILANCA!E260</f>
        <v>0</v>
      </c>
      <c r="E1237" s="1">
        <v>0</v>
      </c>
      <c r="F1237" s="1">
        <v>0</v>
      </c>
      <c r="G1237" s="2">
        <f t="shared" si="22"/>
        <v>10050.272000000001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46324</v>
      </c>
      <c r="D1241" s="1">
        <f>BILANCA!E265</f>
        <v>192221.09</v>
      </c>
      <c r="E1241" s="1">
        <v>0</v>
      </c>
      <c r="F1241" s="1">
        <v>0</v>
      </c>
      <c r="G1241" s="2">
        <f t="shared" si="22"/>
        <v>111137.67444</v>
      </c>
      <c r="H1241" s="2">
        <f t="shared" si="23"/>
        <v>8.999999999650754E-2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1074</v>
      </c>
      <c r="D1243" s="1">
        <f>BILANCA!E267</f>
        <v>0</v>
      </c>
      <c r="E1243" s="1">
        <v>0</v>
      </c>
      <c r="F1243" s="1">
        <v>0</v>
      </c>
      <c r="G1243" s="2">
        <f t="shared" si="24"/>
        <v>279.24</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96798</v>
      </c>
      <c r="D1244" s="1">
        <f>BILANCA!E268</f>
        <v>94211.17</v>
      </c>
      <c r="E1244" s="1">
        <v>0</v>
      </c>
      <c r="F1244" s="1">
        <v>0</v>
      </c>
      <c r="G1244" s="2">
        <f t="shared" si="24"/>
        <v>74442.508740000005</v>
      </c>
      <c r="H1244" s="2">
        <f t="shared" si="23"/>
        <v>0.16999999999825377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1251911</v>
      </c>
      <c r="D1264" s="1">
        <f>BILANCA!E288</f>
        <v>1453909.11</v>
      </c>
      <c r="E1264" s="1">
        <v>0</v>
      </c>
      <c r="F1264" s="1">
        <v>0</v>
      </c>
      <c r="G1264" s="2">
        <f t="shared" si="24"/>
        <v>1168883.9108200003</v>
      </c>
      <c r="H1264" s="2">
        <f t="shared" si="23"/>
        <v>0.11000000010244548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81888</v>
      </c>
      <c r="D1274" s="1">
        <f>BILANCA!E298</f>
        <v>0</v>
      </c>
      <c r="E1274" s="1">
        <v>0</v>
      </c>
      <c r="F1274" s="1">
        <v>0</v>
      </c>
      <c r="G1274" s="2">
        <f t="shared" si="24"/>
        <v>23829.407999999999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15128763</v>
      </c>
      <c r="D1408" s="1">
        <f>'RAS-funkcijski'!E114</f>
        <v>16784355.460000001</v>
      </c>
      <c r="E1408" s="1">
        <v>0</v>
      </c>
      <c r="F1408" s="1">
        <v>0</v>
      </c>
      <c r="G1408" s="2">
        <f t="shared" si="24"/>
        <v>5356722.1311999997</v>
      </c>
      <c r="H1408" s="2">
        <f t="shared" si="27"/>
        <v>0.46000000089406967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15128763</v>
      </c>
      <c r="D1412" s="1">
        <f>'RAS-funkcijski'!E118</f>
        <v>16784355.460000001</v>
      </c>
      <c r="E1412" s="1">
        <v>0</v>
      </c>
      <c r="F1412" s="1">
        <v>0</v>
      </c>
      <c r="G1412" s="2">
        <f t="shared" si="24"/>
        <v>5551512.0268800007</v>
      </c>
      <c r="H1412" s="2">
        <f t="shared" si="27"/>
        <v>0.46000000089406967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15128763</v>
      </c>
      <c r="D1414" s="1">
        <f>'RAS-funkcijski'!E120</f>
        <v>16784355.460000001</v>
      </c>
      <c r="E1414" s="1">
        <v>0</v>
      </c>
      <c r="F1414" s="1">
        <v>0</v>
      </c>
      <c r="G1414" s="2">
        <f t="shared" si="24"/>
        <v>5648906.9747200003</v>
      </c>
      <c r="H1414" s="2">
        <f t="shared" si="27"/>
        <v>0.46000000089406967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15128763</v>
      </c>
      <c r="D1435" s="13">
        <f>'RAS-funkcijski'!E141</f>
        <v>16784355.460000001</v>
      </c>
      <c r="E1435" s="13">
        <v>0</v>
      </c>
      <c r="F1435" s="13">
        <v>0</v>
      </c>
      <c r="G1435" s="14">
        <f t="shared" si="24"/>
        <v>6671553.9270400014</v>
      </c>
      <c r="H1435" s="14">
        <f t="shared" si="27"/>
        <v>0.46000000089406967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1251911</v>
      </c>
      <c r="D1480" s="6"/>
      <c r="E1480" s="6">
        <v>0</v>
      </c>
      <c r="F1480" s="6">
        <v>0</v>
      </c>
      <c r="G1480" s="7">
        <f t="shared" ref="G1480:G1580" si="34">B1480/1000*C1480</f>
        <v>1251.9110000000001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1453909.11</v>
      </c>
      <c r="D1481" s="1">
        <v>0</v>
      </c>
      <c r="E1481" s="1">
        <v>0</v>
      </c>
      <c r="F1481" s="1">
        <v>0</v>
      </c>
      <c r="G1481" s="2">
        <f t="shared" si="34"/>
        <v>2907.8182200000001</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1453909.11</v>
      </c>
      <c r="D1483" s="1">
        <v>0</v>
      </c>
      <c r="E1483" s="1">
        <v>0</v>
      </c>
      <c r="F1483" s="1">
        <v>0</v>
      </c>
      <c r="G1483" s="2">
        <f t="shared" si="34"/>
        <v>5815.6364400000002</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1255948.55</v>
      </c>
      <c r="D1484" s="1">
        <v>0</v>
      </c>
      <c r="E1484" s="1">
        <v>0</v>
      </c>
      <c r="F1484" s="1">
        <v>0</v>
      </c>
      <c r="G1484" s="2">
        <f t="shared" si="34"/>
        <v>6279.7427500000003</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102488.93</v>
      </c>
      <c r="D1485" s="1">
        <v>0</v>
      </c>
      <c r="E1485" s="1">
        <v>0</v>
      </c>
      <c r="F1485" s="1">
        <v>0</v>
      </c>
      <c r="G1485" s="2">
        <f t="shared" si="34"/>
        <v>614.93358000000001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825.77</v>
      </c>
      <c r="D1486" s="1">
        <v>0</v>
      </c>
      <c r="E1486" s="1">
        <v>0</v>
      </c>
      <c r="F1486" s="1">
        <v>0</v>
      </c>
      <c r="G1486" s="2">
        <f t="shared" si="34"/>
        <v>5.7803899999999997</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94645.86</v>
      </c>
      <c r="D1491" s="1">
        <v>0</v>
      </c>
      <c r="E1491" s="1">
        <v>0</v>
      </c>
      <c r="F1491" s="1">
        <v>0</v>
      </c>
      <c r="G1491" s="2">
        <f t="shared" si="34"/>
        <v>1135.7503200000001</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1251911</v>
      </c>
      <c r="D1499" s="1">
        <v>0</v>
      </c>
      <c r="E1499" s="1">
        <v>0</v>
      </c>
      <c r="F1499" s="1">
        <v>0</v>
      </c>
      <c r="G1499" s="2">
        <f t="shared" si="34"/>
        <v>25038.22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1251911</v>
      </c>
      <c r="D1501" s="1">
        <v>0</v>
      </c>
      <c r="E1501" s="1">
        <v>0</v>
      </c>
      <c r="F1501" s="1">
        <v>0</v>
      </c>
      <c r="G1501" s="2">
        <f t="shared" si="34"/>
        <v>27542.041999999998</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1122064</v>
      </c>
      <c r="D1502" s="1">
        <v>0</v>
      </c>
      <c r="E1502" s="1">
        <v>0</v>
      </c>
      <c r="F1502" s="1">
        <v>0</v>
      </c>
      <c r="G1502" s="2">
        <f t="shared" si="34"/>
        <v>25807.471999999998</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47959</v>
      </c>
      <c r="D1503" s="1">
        <v>0</v>
      </c>
      <c r="E1503" s="1">
        <v>0</v>
      </c>
      <c r="F1503" s="1">
        <v>0</v>
      </c>
      <c r="G1503" s="2">
        <f t="shared" si="34"/>
        <v>1151.0160000000001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81888</v>
      </c>
      <c r="D1509" s="1">
        <v>0</v>
      </c>
      <c r="E1509" s="1">
        <v>0</v>
      </c>
      <c r="F1509" s="1">
        <v>0</v>
      </c>
      <c r="G1509" s="2">
        <f t="shared" si="34"/>
        <v>2456.64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1453909.1100000003</v>
      </c>
      <c r="D1517" s="1">
        <v>0</v>
      </c>
      <c r="E1517" s="1">
        <v>0</v>
      </c>
      <c r="F1517" s="1">
        <v>0</v>
      </c>
      <c r="G1517" s="2">
        <f t="shared" si="34"/>
        <v>55248.546180000012</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1453909.11</v>
      </c>
      <c r="D1576" s="1">
        <v>0</v>
      </c>
      <c r="E1576" s="1">
        <v>0</v>
      </c>
      <c r="F1576" s="1">
        <v>0</v>
      </c>
      <c r="G1576" s="2">
        <f t="shared" si="34"/>
        <v>141029.18367000003</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1453909.11</v>
      </c>
      <c r="D1578" s="1">
        <v>0</v>
      </c>
      <c r="E1578" s="1">
        <v>0</v>
      </c>
      <c r="F1578" s="1">
        <v>0</v>
      </c>
      <c r="G1578" s="2">
        <f t="shared" si="34"/>
        <v>143937.00189000001</v>
      </c>
      <c r="H1578" s="2">
        <f t="shared" si="35"/>
        <v>0.11000000010244548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18311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15082679</v>
      </c>
      <c r="I16" s="172">
        <f>'PR-RAS'!E6</f>
        <v>16870840.91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14960250</v>
      </c>
      <c r="I17" s="172">
        <f>'PR-RAS'!E151</f>
        <v>16758275.889999999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215267</v>
      </c>
      <c r="I19" s="173">
        <f>'PR-RAS'!E646</f>
        <v>127669.12999999701</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53321129</v>
      </c>
      <c r="I20" s="175">
        <f>BILANCA!E7</f>
        <v>52157072.470000006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1314454</v>
      </c>
      <c r="I21" s="177">
        <f>BILANCA!E68</f>
        <v>1696370.15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1432360</v>
      </c>
      <c r="I22" s="177">
        <f>BILANCA!E176</f>
        <v>1584895.83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53203223</v>
      </c>
      <c r="I23" s="179">
        <f>BILANCA!E237</f>
        <v>52268546.789999999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15128763</v>
      </c>
      <c r="I27" s="177">
        <f>'RAS-funkcijski'!E114</f>
        <v>16784355.460000001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15128763</v>
      </c>
      <c r="I28" s="181">
        <f>'RAS-funkcijski'!E141</f>
        <v>16784355.460000001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1251911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1453909.1100000003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1453909.11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46" zoomScaleNormal="100" workbookViewId="0">
      <selection activeCell="E723" sqref="E7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15082679</v>
      </c>
      <c r="E6" s="53">
        <f>E7+E44+E50+E82+E106+E124+E133+E139</f>
        <v>16870840.91</v>
      </c>
      <c r="F6" s="54">
        <f t="shared" ref="F6:F131" si="0">IF(D6&lt;&gt;0,IF(E6/D6&gt;=100,"&gt;&gt;100",E6/D6*100),"-")</f>
        <v>111.8557313989113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13543244</v>
      </c>
      <c r="E50" s="53">
        <f>E51+E54+E59+E62+E65+E68+E71+E74+E77</f>
        <v>14821284.1</v>
      </c>
      <c r="F50" s="54">
        <f t="shared" si="0"/>
        <v>109.43673539367673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13539494</v>
      </c>
      <c r="E68" s="53">
        <f t="shared" si="15"/>
        <v>14444297.77</v>
      </c>
      <c r="F68" s="54">
        <f t="shared" si="0"/>
        <v>106.68270003295544</v>
      </c>
    </row>
    <row r="69" spans="1:6" ht="12.75" customHeight="1" x14ac:dyDescent="0.2">
      <c r="A69" s="55" t="s">
        <v>181</v>
      </c>
      <c r="B69" s="87" t="s">
        <v>182</v>
      </c>
      <c r="C69" s="52" t="s">
        <v>181</v>
      </c>
      <c r="D69" s="244">
        <v>13527407</v>
      </c>
      <c r="E69" s="244">
        <v>14436297.77</v>
      </c>
      <c r="F69" s="54">
        <f t="shared" si="0"/>
        <v>106.71888389253017</v>
      </c>
    </row>
    <row r="70" spans="1:6" ht="24" x14ac:dyDescent="0.2">
      <c r="A70" s="55" t="s">
        <v>183</v>
      </c>
      <c r="B70" s="87" t="s">
        <v>184</v>
      </c>
      <c r="C70" s="52" t="s">
        <v>183</v>
      </c>
      <c r="D70" s="244">
        <v>12087</v>
      </c>
      <c r="E70" s="244">
        <v>8000</v>
      </c>
      <c r="F70" s="54">
        <f t="shared" si="0"/>
        <v>66.186812277653672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373236.33</v>
      </c>
      <c r="F74" s="54" t="str">
        <f t="shared" si="0"/>
        <v>-</v>
      </c>
    </row>
    <row r="75" spans="1:6" ht="12.75" customHeight="1" x14ac:dyDescent="0.2">
      <c r="A75" s="55" t="s">
        <v>193</v>
      </c>
      <c r="B75" s="87" t="s">
        <v>194</v>
      </c>
      <c r="C75" s="52" t="s">
        <v>193</v>
      </c>
      <c r="D75" s="244"/>
      <c r="E75" s="244">
        <v>373236.33</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3750</v>
      </c>
      <c r="E77" s="53">
        <f t="shared" si="18"/>
        <v>3750</v>
      </c>
      <c r="F77" s="54">
        <f t="shared" si="0"/>
        <v>100</v>
      </c>
    </row>
    <row r="78" spans="1:6" ht="12.75" customHeight="1" x14ac:dyDescent="0.2">
      <c r="A78" s="55">
        <v>6391</v>
      </c>
      <c r="B78" s="87" t="s">
        <v>199</v>
      </c>
      <c r="C78" s="52" t="s">
        <v>200</v>
      </c>
      <c r="D78" s="244">
        <v>3750</v>
      </c>
      <c r="E78" s="244">
        <v>3750</v>
      </c>
      <c r="F78" s="54">
        <f t="shared" si="0"/>
        <v>100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v>
      </c>
      <c r="E82" s="53">
        <f t="shared" si="19"/>
        <v>0.43</v>
      </c>
      <c r="F82" s="54">
        <f t="shared" si="0"/>
        <v>7.166666666666667</v>
      </c>
    </row>
    <row r="83" spans="1:6" ht="12.75" customHeight="1" x14ac:dyDescent="0.2">
      <c r="A83" s="55">
        <v>641</v>
      </c>
      <c r="B83" s="87" t="s">
        <v>209</v>
      </c>
      <c r="C83" s="52" t="s">
        <v>210</v>
      </c>
      <c r="D83" s="53">
        <f t="shared" ref="D83:E83" si="20">SUM(D84:D90)</f>
        <v>6</v>
      </c>
      <c r="E83" s="53">
        <f t="shared" si="20"/>
        <v>0.43</v>
      </c>
      <c r="F83" s="54">
        <f t="shared" si="0"/>
        <v>7.166666666666667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v>
      </c>
      <c r="E85" s="244">
        <v>0.43</v>
      </c>
      <c r="F85" s="54">
        <f t="shared" si="0"/>
        <v>7.166666666666667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165397</v>
      </c>
      <c r="E106" s="53">
        <f t="shared" si="23"/>
        <v>208534.76</v>
      </c>
      <c r="F106" s="54">
        <f t="shared" si="0"/>
        <v>126.08134367612472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165397</v>
      </c>
      <c r="E112" s="53">
        <f t="shared" si="25"/>
        <v>208534.76</v>
      </c>
      <c r="F112" s="54">
        <f t="shared" si="0"/>
        <v>126.08134367612472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165397</v>
      </c>
      <c r="E117" s="244">
        <v>208534.76</v>
      </c>
      <c r="F117" s="54">
        <f t="shared" si="0"/>
        <v>126.08134367612472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59851</v>
      </c>
      <c r="E124" s="53">
        <f t="shared" si="27"/>
        <v>321211.88</v>
      </c>
      <c r="F124" s="54">
        <f t="shared" si="0"/>
        <v>536.68590332659437</v>
      </c>
    </row>
    <row r="125" spans="1:6" ht="12.75" customHeight="1" x14ac:dyDescent="0.2">
      <c r="A125" s="55">
        <v>661</v>
      </c>
      <c r="B125" s="88" t="s">
        <v>293</v>
      </c>
      <c r="C125" s="52" t="s">
        <v>294</v>
      </c>
      <c r="D125" s="53">
        <f t="shared" ref="D125:E125" si="28">SUM(D126:D127)</f>
        <v>51552</v>
      </c>
      <c r="E125" s="53">
        <f t="shared" si="28"/>
        <v>293650.98</v>
      </c>
      <c r="F125" s="54">
        <f t="shared" si="0"/>
        <v>569.62092644320296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51552</v>
      </c>
      <c r="E127" s="244">
        <v>293650.98</v>
      </c>
      <c r="F127" s="54">
        <f t="shared" si="0"/>
        <v>569.62092644320296</v>
      </c>
    </row>
    <row r="128" spans="1:6" ht="24" x14ac:dyDescent="0.2">
      <c r="A128" s="55">
        <v>663</v>
      </c>
      <c r="B128" s="233" t="s">
        <v>299</v>
      </c>
      <c r="C128" s="52" t="s">
        <v>300</v>
      </c>
      <c r="D128" s="53">
        <f t="shared" ref="D128:E128" si="29">SUM(D129:D132)</f>
        <v>8299</v>
      </c>
      <c r="E128" s="53">
        <f t="shared" si="29"/>
        <v>27560.9</v>
      </c>
      <c r="F128" s="54">
        <f t="shared" si="0"/>
        <v>332.09904807808169</v>
      </c>
    </row>
    <row r="129" spans="1:6" ht="12.75" customHeight="1" x14ac:dyDescent="0.2">
      <c r="A129" s="55">
        <v>6631</v>
      </c>
      <c r="B129" s="88" t="s">
        <v>301</v>
      </c>
      <c r="C129" s="52" t="s">
        <v>302</v>
      </c>
      <c r="D129" s="244"/>
      <c r="E129" s="244">
        <v>24780.9</v>
      </c>
      <c r="F129" s="54" t="str">
        <f t="shared" si="0"/>
        <v>-</v>
      </c>
    </row>
    <row r="130" spans="1:6" ht="12.75" customHeight="1" x14ac:dyDescent="0.2">
      <c r="A130" s="55">
        <v>6632</v>
      </c>
      <c r="B130" s="234" t="s">
        <v>303</v>
      </c>
      <c r="C130" s="52" t="s">
        <v>304</v>
      </c>
      <c r="D130" s="244">
        <v>8299</v>
      </c>
      <c r="E130" s="244">
        <v>2780</v>
      </c>
      <c r="F130" s="54">
        <f t="shared" si="0"/>
        <v>33.498011808651647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1314181</v>
      </c>
      <c r="E133" s="53">
        <f t="shared" si="30"/>
        <v>1519809.74</v>
      </c>
      <c r="F133" s="54">
        <f t="shared" ref="F133:F223" si="31">IF(D133&lt;&gt;0,IF(E133/D133&gt;=100,"&gt;&gt;100",E133/D133*100),"-")</f>
        <v>115.64691165067826</v>
      </c>
    </row>
    <row r="134" spans="1:6" ht="24" x14ac:dyDescent="0.2">
      <c r="A134" s="55">
        <v>671</v>
      </c>
      <c r="B134" s="234" t="s">
        <v>311</v>
      </c>
      <c r="C134" s="52" t="s">
        <v>312</v>
      </c>
      <c r="D134" s="53">
        <f t="shared" ref="D134:E134" si="32">SUM(D135:D137)</f>
        <v>1314181</v>
      </c>
      <c r="E134" s="53">
        <f t="shared" si="32"/>
        <v>1519809.74</v>
      </c>
      <c r="F134" s="54">
        <f t="shared" si="31"/>
        <v>115.64691165067826</v>
      </c>
    </row>
    <row r="135" spans="1:6" ht="12.75" customHeight="1" x14ac:dyDescent="0.2">
      <c r="A135" s="55">
        <v>6711</v>
      </c>
      <c r="B135" s="87" t="s">
        <v>313</v>
      </c>
      <c r="C135" s="52" t="s">
        <v>314</v>
      </c>
      <c r="D135" s="244">
        <v>1314181</v>
      </c>
      <c r="E135" s="244">
        <v>1519809.74</v>
      </c>
      <c r="F135" s="54">
        <f t="shared" si="31"/>
        <v>115.64691165067826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14960250</v>
      </c>
      <c r="E151" s="53">
        <f t="shared" si="35"/>
        <v>16758275.889999999</v>
      </c>
      <c r="F151" s="54">
        <f t="shared" si="31"/>
        <v>112.01868879196537</v>
      </c>
    </row>
    <row r="152" spans="1:6" ht="12.75" customHeight="1" x14ac:dyDescent="0.2">
      <c r="A152" s="55">
        <v>31</v>
      </c>
      <c r="B152" s="87" t="s">
        <v>346</v>
      </c>
      <c r="C152" s="52" t="s">
        <v>35</v>
      </c>
      <c r="D152" s="53">
        <f t="shared" ref="D152:E152" si="36">D153+D158+D159</f>
        <v>13462865</v>
      </c>
      <c r="E152" s="53">
        <f t="shared" si="36"/>
        <v>14484418.149999999</v>
      </c>
      <c r="F152" s="54">
        <f t="shared" si="31"/>
        <v>107.58793280627859</v>
      </c>
    </row>
    <row r="153" spans="1:6" ht="12.75" customHeight="1" x14ac:dyDescent="0.2">
      <c r="A153" s="55">
        <v>311</v>
      </c>
      <c r="B153" s="87" t="s">
        <v>347</v>
      </c>
      <c r="C153" s="52" t="s">
        <v>348</v>
      </c>
      <c r="D153" s="53">
        <f t="shared" ref="D153:E153" si="37">SUM(D154:D157)</f>
        <v>11175879</v>
      </c>
      <c r="E153" s="53">
        <f t="shared" si="37"/>
        <v>12018710.92</v>
      </c>
      <c r="F153" s="54">
        <f t="shared" si="31"/>
        <v>107.54152689018912</v>
      </c>
    </row>
    <row r="154" spans="1:6" ht="12.75" customHeight="1" x14ac:dyDescent="0.2">
      <c r="A154" s="55">
        <v>3111</v>
      </c>
      <c r="B154" s="87" t="s">
        <v>349</v>
      </c>
      <c r="C154" s="52" t="s">
        <v>350</v>
      </c>
      <c r="D154" s="244">
        <v>11175879</v>
      </c>
      <c r="E154" s="244">
        <v>12018710.92</v>
      </c>
      <c r="F154" s="54">
        <f t="shared" si="31"/>
        <v>107.54152689018912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452143</v>
      </c>
      <c r="E158" s="244">
        <v>485495.02</v>
      </c>
      <c r="F158" s="54">
        <f t="shared" si="31"/>
        <v>107.37643179259659</v>
      </c>
    </row>
    <row r="159" spans="1:6" ht="12.75" customHeight="1" x14ac:dyDescent="0.2">
      <c r="A159" s="55">
        <v>313</v>
      </c>
      <c r="B159" s="87" t="s">
        <v>359</v>
      </c>
      <c r="C159" s="52" t="s">
        <v>360</v>
      </c>
      <c r="D159" s="53">
        <f t="shared" ref="D159:E159" si="38">SUM(D160:D162)</f>
        <v>1834843</v>
      </c>
      <c r="E159" s="53">
        <f t="shared" si="38"/>
        <v>1980212.21</v>
      </c>
      <c r="F159" s="54">
        <f t="shared" si="31"/>
        <v>107.92270564838518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1834843</v>
      </c>
      <c r="E161" s="244">
        <v>1977213.95</v>
      </c>
      <c r="F161" s="54">
        <f t="shared" si="31"/>
        <v>107.75929875199131</v>
      </c>
    </row>
    <row r="162" spans="1:6" ht="12.75" customHeight="1" x14ac:dyDescent="0.2">
      <c r="A162" s="55">
        <v>3133</v>
      </c>
      <c r="B162" s="87" t="s">
        <v>364</v>
      </c>
      <c r="C162" s="52" t="s">
        <v>365</v>
      </c>
      <c r="D162" s="244"/>
      <c r="E162" s="244">
        <v>2998.26</v>
      </c>
      <c r="F162" s="54" t="str">
        <f t="shared" si="31"/>
        <v>-</v>
      </c>
    </row>
    <row r="163" spans="1:6" ht="12.75" customHeight="1" x14ac:dyDescent="0.2">
      <c r="A163" s="55">
        <v>32</v>
      </c>
      <c r="B163" s="87" t="s">
        <v>366</v>
      </c>
      <c r="C163" s="52" t="s">
        <v>367</v>
      </c>
      <c r="D163" s="53">
        <f t="shared" ref="D163:E163" si="39">D164+D169+D177+D187+D188</f>
        <v>1491893</v>
      </c>
      <c r="E163" s="53">
        <f t="shared" si="39"/>
        <v>2265357.7400000002</v>
      </c>
      <c r="F163" s="54">
        <f t="shared" si="31"/>
        <v>151.84451834012228</v>
      </c>
    </row>
    <row r="164" spans="1:6" ht="12.75" customHeight="1" x14ac:dyDescent="0.2">
      <c r="A164" s="55">
        <v>321</v>
      </c>
      <c r="B164" s="87" t="s">
        <v>368</v>
      </c>
      <c r="C164" s="52" t="s">
        <v>369</v>
      </c>
      <c r="D164" s="53">
        <f t="shared" ref="D164:E164" si="40">SUM(D165:D168)</f>
        <v>241820</v>
      </c>
      <c r="E164" s="53">
        <f t="shared" si="40"/>
        <v>344153.51</v>
      </c>
      <c r="F164" s="54">
        <f t="shared" si="31"/>
        <v>142.31805061616078</v>
      </c>
    </row>
    <row r="165" spans="1:6" ht="12.75" customHeight="1" x14ac:dyDescent="0.2">
      <c r="A165" s="55">
        <v>3211</v>
      </c>
      <c r="B165" s="87" t="s">
        <v>370</v>
      </c>
      <c r="C165" s="52" t="s">
        <v>371</v>
      </c>
      <c r="D165" s="244">
        <v>21295</v>
      </c>
      <c r="E165" s="244">
        <v>69181.94</v>
      </c>
      <c r="F165" s="54">
        <f t="shared" si="31"/>
        <v>324.87410190185494</v>
      </c>
    </row>
    <row r="166" spans="1:6" ht="12.75" customHeight="1" x14ac:dyDescent="0.2">
      <c r="A166" s="55">
        <v>3212</v>
      </c>
      <c r="B166" s="87" t="s">
        <v>372</v>
      </c>
      <c r="C166" s="52" t="s">
        <v>373</v>
      </c>
      <c r="D166" s="244">
        <v>216025</v>
      </c>
      <c r="E166" s="244">
        <v>265341.57</v>
      </c>
      <c r="F166" s="54">
        <f t="shared" si="31"/>
        <v>122.82910311306563</v>
      </c>
    </row>
    <row r="167" spans="1:6" ht="12.75" customHeight="1" x14ac:dyDescent="0.2">
      <c r="A167" s="55">
        <v>3213</v>
      </c>
      <c r="B167" s="87" t="s">
        <v>374</v>
      </c>
      <c r="C167" s="52" t="s">
        <v>375</v>
      </c>
      <c r="D167" s="244">
        <v>4500</v>
      </c>
      <c r="E167" s="244">
        <v>9630</v>
      </c>
      <c r="F167" s="54">
        <f t="shared" si="31"/>
        <v>214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780828</v>
      </c>
      <c r="E169" s="53">
        <f t="shared" si="41"/>
        <v>965774.24</v>
      </c>
      <c r="F169" s="54">
        <f t="shared" si="31"/>
        <v>123.68591290271354</v>
      </c>
    </row>
    <row r="170" spans="1:6" ht="12.75" customHeight="1" x14ac:dyDescent="0.2">
      <c r="A170" s="55">
        <v>3221</v>
      </c>
      <c r="B170" s="87" t="s">
        <v>380</v>
      </c>
      <c r="C170" s="52" t="s">
        <v>381</v>
      </c>
      <c r="D170" s="244">
        <v>353096</v>
      </c>
      <c r="E170" s="244">
        <v>350121.82</v>
      </c>
      <c r="F170" s="54">
        <f t="shared" si="31"/>
        <v>99.157685162108891</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368707</v>
      </c>
      <c r="E172" s="244">
        <v>573608.16</v>
      </c>
      <c r="F172" s="54">
        <f t="shared" si="31"/>
        <v>155.57289663608231</v>
      </c>
    </row>
    <row r="173" spans="1:6" ht="12.75" customHeight="1" x14ac:dyDescent="0.2">
      <c r="A173" s="55">
        <v>3224</v>
      </c>
      <c r="B173" s="87" t="s">
        <v>386</v>
      </c>
      <c r="C173" s="52" t="s">
        <v>387</v>
      </c>
      <c r="D173" s="244">
        <v>23036</v>
      </c>
      <c r="E173" s="244">
        <v>25143.11</v>
      </c>
      <c r="F173" s="54">
        <f t="shared" si="31"/>
        <v>109.14703073450252</v>
      </c>
    </row>
    <row r="174" spans="1:6" ht="12.75" customHeight="1" x14ac:dyDescent="0.2">
      <c r="A174" s="55">
        <v>3225</v>
      </c>
      <c r="B174" s="87" t="s">
        <v>388</v>
      </c>
      <c r="C174" s="52" t="s">
        <v>389</v>
      </c>
      <c r="D174" s="244">
        <v>21512</v>
      </c>
      <c r="E174" s="244">
        <v>4125.09</v>
      </c>
      <c r="F174" s="54">
        <f t="shared" si="31"/>
        <v>19.17576236519152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14477</v>
      </c>
      <c r="E176" s="244">
        <v>12776.06</v>
      </c>
      <c r="F176" s="54">
        <f t="shared" si="31"/>
        <v>88.25074255715964</v>
      </c>
    </row>
    <row r="177" spans="1:6" ht="12.75" customHeight="1" x14ac:dyDescent="0.2">
      <c r="A177" s="55">
        <v>323</v>
      </c>
      <c r="B177" s="87" t="s">
        <v>394</v>
      </c>
      <c r="C177" s="52" t="s">
        <v>395</v>
      </c>
      <c r="D177" s="53">
        <f t="shared" ref="D177:E177" si="42">SUM(D178:D186)</f>
        <v>332622</v>
      </c>
      <c r="E177" s="53">
        <f t="shared" si="42"/>
        <v>649882.44999999995</v>
      </c>
      <c r="F177" s="54">
        <f t="shared" si="31"/>
        <v>195.38167950406165</v>
      </c>
    </row>
    <row r="178" spans="1:6" ht="12.75" customHeight="1" x14ac:dyDescent="0.2">
      <c r="A178" s="55">
        <v>3231</v>
      </c>
      <c r="B178" s="87" t="s">
        <v>396</v>
      </c>
      <c r="C178" s="52" t="s">
        <v>397</v>
      </c>
      <c r="D178" s="244">
        <v>31764</v>
      </c>
      <c r="E178" s="244">
        <v>99268.33</v>
      </c>
      <c r="F178" s="54">
        <f t="shared" si="31"/>
        <v>312.51835411157288</v>
      </c>
    </row>
    <row r="179" spans="1:6" ht="12.75" customHeight="1" x14ac:dyDescent="0.2">
      <c r="A179" s="55">
        <v>3232</v>
      </c>
      <c r="B179" s="87" t="s">
        <v>398</v>
      </c>
      <c r="C179" s="52" t="s">
        <v>399</v>
      </c>
      <c r="D179" s="244">
        <v>64333</v>
      </c>
      <c r="E179" s="244">
        <v>123173.12</v>
      </c>
      <c r="F179" s="54">
        <f t="shared" si="31"/>
        <v>191.46180032020891</v>
      </c>
    </row>
    <row r="180" spans="1:6" ht="12.75" customHeight="1" x14ac:dyDescent="0.2">
      <c r="A180" s="55">
        <v>3233</v>
      </c>
      <c r="B180" s="87" t="s">
        <v>400</v>
      </c>
      <c r="C180" s="52" t="s">
        <v>401</v>
      </c>
      <c r="D180" s="244">
        <v>1500</v>
      </c>
      <c r="E180" s="244"/>
      <c r="F180" s="54">
        <f t="shared" si="31"/>
        <v>0</v>
      </c>
    </row>
    <row r="181" spans="1:6" ht="12.75" customHeight="1" x14ac:dyDescent="0.2">
      <c r="A181" s="55">
        <v>3234</v>
      </c>
      <c r="B181" s="87" t="s">
        <v>402</v>
      </c>
      <c r="C181" s="52" t="s">
        <v>403</v>
      </c>
      <c r="D181" s="244">
        <v>95969</v>
      </c>
      <c r="E181" s="244">
        <v>93797.42</v>
      </c>
      <c r="F181" s="54">
        <f t="shared" si="31"/>
        <v>97.737206806364554</v>
      </c>
    </row>
    <row r="182" spans="1:6" ht="12.75" customHeight="1" x14ac:dyDescent="0.2">
      <c r="A182" s="55">
        <v>3235</v>
      </c>
      <c r="B182" s="87" t="s">
        <v>404</v>
      </c>
      <c r="C182" s="52" t="s">
        <v>405</v>
      </c>
      <c r="D182" s="244">
        <v>1294</v>
      </c>
      <c r="E182" s="244">
        <v>4325.63</v>
      </c>
      <c r="F182" s="54">
        <f t="shared" si="31"/>
        <v>334.28361669242662</v>
      </c>
    </row>
    <row r="183" spans="1:6" ht="12.75" customHeight="1" x14ac:dyDescent="0.2">
      <c r="A183" s="55">
        <v>3236</v>
      </c>
      <c r="B183" s="87" t="s">
        <v>406</v>
      </c>
      <c r="C183" s="52" t="s">
        <v>407</v>
      </c>
      <c r="D183" s="244">
        <v>21340</v>
      </c>
      <c r="E183" s="244">
        <v>43616.55</v>
      </c>
      <c r="F183" s="54">
        <f t="shared" si="31"/>
        <v>204.38870665417056</v>
      </c>
    </row>
    <row r="184" spans="1:6" ht="12.75" customHeight="1" x14ac:dyDescent="0.2">
      <c r="A184" s="55">
        <v>3237</v>
      </c>
      <c r="B184" s="87" t="s">
        <v>408</v>
      </c>
      <c r="C184" s="52" t="s">
        <v>409</v>
      </c>
      <c r="D184" s="244">
        <v>29612</v>
      </c>
      <c r="E184" s="244">
        <v>207285.55</v>
      </c>
      <c r="F184" s="54">
        <f t="shared" si="31"/>
        <v>700.00523436444678</v>
      </c>
    </row>
    <row r="185" spans="1:6" ht="12.75" customHeight="1" x14ac:dyDescent="0.2">
      <c r="A185" s="55">
        <v>3238</v>
      </c>
      <c r="B185" s="87" t="s">
        <v>410</v>
      </c>
      <c r="C185" s="52" t="s">
        <v>411</v>
      </c>
      <c r="D185" s="244">
        <v>47180</v>
      </c>
      <c r="E185" s="244">
        <v>24716.26</v>
      </c>
      <c r="F185" s="54">
        <f t="shared" si="31"/>
        <v>52.387155574395926</v>
      </c>
    </row>
    <row r="186" spans="1:6" ht="12.75" customHeight="1" x14ac:dyDescent="0.2">
      <c r="A186" s="55">
        <v>3239</v>
      </c>
      <c r="B186" s="87" t="s">
        <v>412</v>
      </c>
      <c r="C186" s="52" t="s">
        <v>413</v>
      </c>
      <c r="D186" s="244">
        <v>39630</v>
      </c>
      <c r="E186" s="244">
        <v>53699.59</v>
      </c>
      <c r="F186" s="54">
        <f t="shared" si="31"/>
        <v>135.50237194044914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136623</v>
      </c>
      <c r="E188" s="53">
        <f t="shared" si="43"/>
        <v>305547.54000000004</v>
      </c>
      <c r="F188" s="54">
        <f t="shared" si="31"/>
        <v>223.64282734239481</v>
      </c>
    </row>
    <row r="189" spans="1:6" ht="12.75" customHeight="1" x14ac:dyDescent="0.2">
      <c r="A189" s="55">
        <v>3291</v>
      </c>
      <c r="B189" s="234" t="s">
        <v>418</v>
      </c>
      <c r="C189" s="52" t="s">
        <v>419</v>
      </c>
      <c r="D189" s="244">
        <v>3400</v>
      </c>
      <c r="E189" s="244">
        <v>2740</v>
      </c>
      <c r="F189" s="54">
        <f t="shared" si="31"/>
        <v>80.588235294117652</v>
      </c>
    </row>
    <row r="190" spans="1:6" ht="12.75" customHeight="1" x14ac:dyDescent="0.2">
      <c r="A190" s="55">
        <v>3292</v>
      </c>
      <c r="B190" s="87" t="s">
        <v>420</v>
      </c>
      <c r="C190" s="52" t="s">
        <v>421</v>
      </c>
      <c r="D190" s="244"/>
      <c r="E190" s="244">
        <v>18502</v>
      </c>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1750</v>
      </c>
      <c r="E192" s="244">
        <v>1750</v>
      </c>
      <c r="F192" s="54">
        <f t="shared" si="31"/>
        <v>100</v>
      </c>
    </row>
    <row r="193" spans="1:6" ht="12.75" customHeight="1" x14ac:dyDescent="0.2">
      <c r="A193" s="55">
        <v>3295</v>
      </c>
      <c r="B193" s="87" t="s">
        <v>426</v>
      </c>
      <c r="C193" s="52" t="s">
        <v>427</v>
      </c>
      <c r="D193" s="244">
        <v>33987</v>
      </c>
      <c r="E193" s="244">
        <v>38455</v>
      </c>
      <c r="F193" s="54">
        <f t="shared" si="31"/>
        <v>113.14620295995527</v>
      </c>
    </row>
    <row r="194" spans="1:6" ht="12.75" customHeight="1" x14ac:dyDescent="0.2">
      <c r="A194" s="55" t="s">
        <v>428</v>
      </c>
      <c r="B194" s="87" t="s">
        <v>429</v>
      </c>
      <c r="C194" s="52" t="s">
        <v>428</v>
      </c>
      <c r="D194" s="244">
        <v>14036</v>
      </c>
      <c r="E194" s="244">
        <v>57312.04</v>
      </c>
      <c r="F194" s="54">
        <f t="shared" si="31"/>
        <v>408.3217440866344</v>
      </c>
    </row>
    <row r="195" spans="1:6" ht="12.75" customHeight="1" x14ac:dyDescent="0.2">
      <c r="A195" s="55">
        <v>3299</v>
      </c>
      <c r="B195" s="87" t="s">
        <v>430</v>
      </c>
      <c r="C195" s="52" t="s">
        <v>431</v>
      </c>
      <c r="D195" s="244">
        <v>83450</v>
      </c>
      <c r="E195" s="244">
        <v>186788.5</v>
      </c>
      <c r="F195" s="54">
        <f t="shared" si="31"/>
        <v>223.83283403235473</v>
      </c>
    </row>
    <row r="196" spans="1:6" ht="12.75" customHeight="1" x14ac:dyDescent="0.2">
      <c r="A196" s="55">
        <v>34</v>
      </c>
      <c r="B196" s="234" t="s">
        <v>432</v>
      </c>
      <c r="C196" s="52" t="s">
        <v>433</v>
      </c>
      <c r="D196" s="53">
        <f t="shared" ref="D196:E196" si="44">D197+D202+D210</f>
        <v>5492</v>
      </c>
      <c r="E196" s="53">
        <f t="shared" si="44"/>
        <v>8500</v>
      </c>
      <c r="F196" s="54">
        <f t="shared" si="31"/>
        <v>154.77057538237435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5492</v>
      </c>
      <c r="E210" s="53">
        <f t="shared" si="47"/>
        <v>8500</v>
      </c>
      <c r="F210" s="54">
        <f t="shared" si="31"/>
        <v>154.77057538237435</v>
      </c>
    </row>
    <row r="211" spans="1:6" ht="12.75" customHeight="1" x14ac:dyDescent="0.2">
      <c r="A211" s="55">
        <v>3431</v>
      </c>
      <c r="B211" s="234" t="s">
        <v>462</v>
      </c>
      <c r="C211" s="52" t="s">
        <v>463</v>
      </c>
      <c r="D211" s="244">
        <v>5492</v>
      </c>
      <c r="E211" s="244">
        <v>8500</v>
      </c>
      <c r="F211" s="54">
        <f t="shared" si="31"/>
        <v>154.77057538237435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14960250</v>
      </c>
      <c r="E289" s="53">
        <f t="shared" si="79"/>
        <v>16758275.889999999</v>
      </c>
      <c r="F289" s="54">
        <f t="shared" si="76"/>
        <v>112.01868879196537</v>
      </c>
    </row>
    <row r="290" spans="1:6" ht="12.75" customHeight="1" x14ac:dyDescent="0.2">
      <c r="A290" s="55" t="s">
        <v>605</v>
      </c>
      <c r="B290" s="87" t="s">
        <v>616</v>
      </c>
      <c r="C290" s="52" t="s">
        <v>617</v>
      </c>
      <c r="D290" s="53">
        <f>IF(D6&gt;=D289,D6-D289,0)</f>
        <v>122429</v>
      </c>
      <c r="E290" s="53">
        <f>IF(E6&gt;=E289,E6-E289,0)</f>
        <v>112565.02000000142</v>
      </c>
      <c r="F290" s="54">
        <f t="shared" si="76"/>
        <v>91.943101716097829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169647</v>
      </c>
      <c r="E293" s="244">
        <v>215271.08</v>
      </c>
      <c r="F293" s="54">
        <f t="shared" si="76"/>
        <v>126.89353775781476</v>
      </c>
    </row>
    <row r="294" spans="1:6" ht="12.75" customHeight="1" x14ac:dyDescent="0.2">
      <c r="A294" s="55">
        <v>96</v>
      </c>
      <c r="B294" s="87" t="s">
        <v>624</v>
      </c>
      <c r="C294" s="52" t="s">
        <v>625</v>
      </c>
      <c r="D294" s="244">
        <v>46980</v>
      </c>
      <c r="E294" s="244">
        <v>192221.09</v>
      </c>
      <c r="F294" s="54">
        <f t="shared" si="76"/>
        <v>409.15515112813961</v>
      </c>
    </row>
    <row r="295" spans="1:6" ht="24" x14ac:dyDescent="0.2">
      <c r="A295" s="55">
        <v>9661</v>
      </c>
      <c r="B295" s="87" t="s">
        <v>626</v>
      </c>
      <c r="C295" s="52" t="s">
        <v>627</v>
      </c>
      <c r="D295" s="244">
        <v>10296</v>
      </c>
      <c r="E295" s="244">
        <v>15680</v>
      </c>
      <c r="F295" s="54">
        <f t="shared" si="76"/>
        <v>152.29215229215228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464</v>
      </c>
      <c r="E298" s="53">
        <f t="shared" si="80"/>
        <v>1116.5</v>
      </c>
      <c r="F298" s="54">
        <f t="shared" ref="F298:F418" si="81">IF(D298&lt;&gt;0,IF(E298/D298&gt;=100,"&gt;&gt;100",E298/D298*100),"-")</f>
        <v>240.625</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464</v>
      </c>
      <c r="E311" s="53">
        <f t="shared" si="85"/>
        <v>1116.5</v>
      </c>
      <c r="F311" s="54">
        <f t="shared" si="81"/>
        <v>240.625</v>
      </c>
    </row>
    <row r="312" spans="1:6" ht="12.75" customHeight="1" x14ac:dyDescent="0.2">
      <c r="A312" s="55">
        <v>721</v>
      </c>
      <c r="B312" s="87" t="s">
        <v>659</v>
      </c>
      <c r="C312" s="52" t="s">
        <v>660</v>
      </c>
      <c r="D312" s="53">
        <f t="shared" ref="D312:E312" si="86">SUM(D313:D316)</f>
        <v>464</v>
      </c>
      <c r="E312" s="53">
        <f t="shared" si="86"/>
        <v>1116.5</v>
      </c>
      <c r="F312" s="54">
        <f t="shared" si="81"/>
        <v>240.625</v>
      </c>
    </row>
    <row r="313" spans="1:6" ht="12.75" customHeight="1" x14ac:dyDescent="0.2">
      <c r="A313" s="55">
        <v>7211</v>
      </c>
      <c r="B313" s="87" t="s">
        <v>661</v>
      </c>
      <c r="C313" s="52" t="s">
        <v>662</v>
      </c>
      <c r="D313" s="244">
        <v>464</v>
      </c>
      <c r="E313" s="244">
        <v>1116.5</v>
      </c>
      <c r="F313" s="54">
        <f t="shared" si="81"/>
        <v>240.625</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168513</v>
      </c>
      <c r="E350" s="53">
        <f t="shared" si="95"/>
        <v>26079.570000000003</v>
      </c>
      <c r="F350" s="54">
        <f t="shared" si="81"/>
        <v>15.47629559737231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168513</v>
      </c>
      <c r="E363" s="53">
        <f t="shared" si="99"/>
        <v>26079.570000000003</v>
      </c>
      <c r="F363" s="54">
        <f t="shared" si="81"/>
        <v>15.47629559737231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60842</v>
      </c>
      <c r="E369" s="53">
        <f t="shared" si="101"/>
        <v>17557.550000000003</v>
      </c>
      <c r="F369" s="54">
        <f t="shared" si="81"/>
        <v>28.857614805561955</v>
      </c>
    </row>
    <row r="370" spans="1:6" ht="12.75" customHeight="1" x14ac:dyDescent="0.2">
      <c r="A370" s="55">
        <v>4221</v>
      </c>
      <c r="B370" s="87" t="s">
        <v>671</v>
      </c>
      <c r="C370" s="52" t="s">
        <v>763</v>
      </c>
      <c r="D370" s="244">
        <v>28624</v>
      </c>
      <c r="E370" s="244">
        <v>7727.35</v>
      </c>
      <c r="F370" s="54">
        <f t="shared" si="81"/>
        <v>26.996052263834546</v>
      </c>
    </row>
    <row r="371" spans="1:6" ht="12.75" customHeight="1" x14ac:dyDescent="0.2">
      <c r="A371" s="55">
        <v>4222</v>
      </c>
      <c r="B371" s="87" t="s">
        <v>764</v>
      </c>
      <c r="C371" s="52" t="s">
        <v>765</v>
      </c>
      <c r="D371" s="244">
        <v>6199</v>
      </c>
      <c r="E371" s="244"/>
      <c r="F371" s="54">
        <f t="shared" si="81"/>
        <v>0</v>
      </c>
    </row>
    <row r="372" spans="1:6" ht="12.75" customHeight="1" x14ac:dyDescent="0.2">
      <c r="A372" s="55">
        <v>4223</v>
      </c>
      <c r="B372" s="87" t="s">
        <v>675</v>
      </c>
      <c r="C372" s="52" t="s">
        <v>766</v>
      </c>
      <c r="D372" s="244">
        <v>1929</v>
      </c>
      <c r="E372" s="244">
        <v>9830.2000000000007</v>
      </c>
      <c r="F372" s="54">
        <f t="shared" si="81"/>
        <v>509.60082944530842</v>
      </c>
    </row>
    <row r="373" spans="1:6" ht="12.75" customHeight="1" x14ac:dyDescent="0.2">
      <c r="A373" s="55">
        <v>4224</v>
      </c>
      <c r="B373" s="87" t="s">
        <v>677</v>
      </c>
      <c r="C373" s="52" t="s">
        <v>767</v>
      </c>
      <c r="D373" s="244">
        <v>24090</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18171</v>
      </c>
      <c r="E383" s="53">
        <f t="shared" si="103"/>
        <v>8522.02</v>
      </c>
      <c r="F383" s="54">
        <f t="shared" si="81"/>
        <v>46.899014913873756</v>
      </c>
    </row>
    <row r="384" spans="1:6" ht="12.75" customHeight="1" x14ac:dyDescent="0.2">
      <c r="A384" s="55">
        <v>4241</v>
      </c>
      <c r="B384" s="87" t="s">
        <v>780</v>
      </c>
      <c r="C384" s="52" t="s">
        <v>781</v>
      </c>
      <c r="D384" s="244">
        <v>18171</v>
      </c>
      <c r="E384" s="244">
        <v>8522.02</v>
      </c>
      <c r="F384" s="54">
        <f t="shared" si="81"/>
        <v>46.899014913873756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89500</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89500</v>
      </c>
      <c r="E395" s="244"/>
      <c r="F395" s="54">
        <f t="shared" si="81"/>
        <v>0</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168049</v>
      </c>
      <c r="E408" s="53">
        <f t="shared" si="111"/>
        <v>24963.070000000003</v>
      </c>
      <c r="F408" s="54">
        <f t="shared" si="81"/>
        <v>14.854637635451567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15083143</v>
      </c>
      <c r="E412" s="53">
        <f>E6+E298</f>
        <v>16871957.41</v>
      </c>
      <c r="F412" s="54">
        <f t="shared" si="81"/>
        <v>111.85969270463059</v>
      </c>
    </row>
    <row r="413" spans="1:6" ht="12.75" customHeight="1" x14ac:dyDescent="0.2">
      <c r="A413" s="55" t="s">
        <v>605</v>
      </c>
      <c r="B413" s="87" t="s">
        <v>828</v>
      </c>
      <c r="C413" s="52" t="s">
        <v>829</v>
      </c>
      <c r="D413" s="53">
        <f t="shared" ref="D413:E413" si="112">D289+D350</f>
        <v>15128763</v>
      </c>
      <c r="E413" s="53">
        <f t="shared" si="112"/>
        <v>16784355.459999997</v>
      </c>
      <c r="F413" s="54">
        <f t="shared" si="81"/>
        <v>110.94334321979925</v>
      </c>
    </row>
    <row r="414" spans="1:6" ht="12.75" customHeight="1" x14ac:dyDescent="0.2">
      <c r="A414" s="55" t="s">
        <v>605</v>
      </c>
      <c r="B414" s="87" t="s">
        <v>830</v>
      </c>
      <c r="C414" s="52" t="s">
        <v>831</v>
      </c>
      <c r="D414" s="53">
        <f t="shared" ref="D414:E414" si="113">IF(D412&gt;=D413,D412-D413,0)</f>
        <v>0</v>
      </c>
      <c r="E414" s="53">
        <f t="shared" si="113"/>
        <v>87601.95000000298</v>
      </c>
      <c r="F414" s="54" t="str">
        <f t="shared" si="81"/>
        <v>-</v>
      </c>
    </row>
    <row r="415" spans="1:6" ht="12.75" customHeight="1" x14ac:dyDescent="0.2">
      <c r="A415" s="55" t="s">
        <v>605</v>
      </c>
      <c r="B415" s="87" t="s">
        <v>832</v>
      </c>
      <c r="C415" s="52" t="s">
        <v>833</v>
      </c>
      <c r="D415" s="53">
        <f t="shared" ref="D415:E415" si="114">IF(D413&gt;=D412,D413-D412,0)</f>
        <v>45620</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169647</v>
      </c>
      <c r="E417" s="53">
        <f t="shared" si="116"/>
        <v>215271.08</v>
      </c>
      <c r="F417" s="54">
        <f t="shared" si="81"/>
        <v>126.89353775781476</v>
      </c>
    </row>
    <row r="418" spans="1:6" ht="12.75" customHeight="1" x14ac:dyDescent="0.2">
      <c r="A418" s="57" t="s">
        <v>839</v>
      </c>
      <c r="B418" s="235" t="s">
        <v>840</v>
      </c>
      <c r="C418" s="58" t="s">
        <v>841</v>
      </c>
      <c r="D418" s="64">
        <f t="shared" ref="D418:E418" si="117">D294+D411</f>
        <v>46980</v>
      </c>
      <c r="E418" s="64">
        <f t="shared" si="117"/>
        <v>192221.09</v>
      </c>
      <c r="F418" s="59">
        <f t="shared" si="81"/>
        <v>409.15515112813961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15083143</v>
      </c>
      <c r="E639" s="53">
        <f t="shared" si="180"/>
        <v>16871957.41</v>
      </c>
      <c r="F639" s="54">
        <f t="shared" si="119"/>
        <v>111.85969270463059</v>
      </c>
    </row>
    <row r="640" spans="1:6" ht="12.75" customHeight="1" x14ac:dyDescent="0.2">
      <c r="A640" s="55" t="s">
        <v>605</v>
      </c>
      <c r="B640" s="87" t="s">
        <v>1274</v>
      </c>
      <c r="C640" s="52" t="s">
        <v>1275</v>
      </c>
      <c r="D640" s="53">
        <f t="shared" ref="D640:E640" si="181">D413+D528</f>
        <v>15128763</v>
      </c>
      <c r="E640" s="53">
        <f t="shared" si="181"/>
        <v>16784355.459999997</v>
      </c>
      <c r="F640" s="54">
        <f t="shared" si="119"/>
        <v>110.94334321979925</v>
      </c>
    </row>
    <row r="641" spans="1:6" ht="12.75" customHeight="1" x14ac:dyDescent="0.2">
      <c r="A641" s="55" t="s">
        <v>605</v>
      </c>
      <c r="B641" s="87" t="s">
        <v>1276</v>
      </c>
      <c r="C641" s="52" t="s">
        <v>1277</v>
      </c>
      <c r="D641" s="53">
        <f t="shared" ref="D641:E641" si="182">IF(D639&gt;=D640,D639-D640,0)</f>
        <v>0</v>
      </c>
      <c r="E641" s="53">
        <f t="shared" si="182"/>
        <v>87601.95000000298</v>
      </c>
      <c r="F641" s="54" t="str">
        <f t="shared" si="119"/>
        <v>-</v>
      </c>
    </row>
    <row r="642" spans="1:6" ht="12.75" customHeight="1" x14ac:dyDescent="0.2">
      <c r="A642" s="55" t="s">
        <v>605</v>
      </c>
      <c r="B642" s="87" t="s">
        <v>1278</v>
      </c>
      <c r="C642" s="52" t="s">
        <v>1279</v>
      </c>
      <c r="D642" s="53">
        <f t="shared" ref="D642:E642" si="183">IF(D640&gt;=D639,D640-D639,0)</f>
        <v>45620</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169647</v>
      </c>
      <c r="E644" s="53">
        <f t="shared" si="185"/>
        <v>215271.08</v>
      </c>
      <c r="F644" s="54">
        <f t="shared" si="119"/>
        <v>126.89353775781476</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215267</v>
      </c>
      <c r="E646" s="53">
        <f t="shared" si="187"/>
        <v>127669.12999999701</v>
      </c>
      <c r="F646" s="54">
        <f t="shared" si="119"/>
        <v>59.307339257757576</v>
      </c>
    </row>
    <row r="647" spans="1:6" ht="24" x14ac:dyDescent="0.2">
      <c r="A647" s="57" t="s">
        <v>1288</v>
      </c>
      <c r="B647" s="235" t="s">
        <v>1289</v>
      </c>
      <c r="C647" s="58" t="s">
        <v>1288</v>
      </c>
      <c r="D647" s="245">
        <v>1120558</v>
      </c>
      <c r="E647" s="245">
        <v>1255948.55</v>
      </c>
      <c r="F647" s="59">
        <f t="shared" si="119"/>
        <v>112.08242232887544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18685</v>
      </c>
      <c r="E649" s="244">
        <v>46154.17</v>
      </c>
      <c r="F649" s="54">
        <f t="shared" ref="F649:F724" si="188">IF(D649&lt;&gt;0,IF(E649/D649&gt;=100,"&gt;&gt;100",E649/D649*100),"-")</f>
        <v>247.01188118811879</v>
      </c>
    </row>
    <row r="650" spans="1:6" ht="12.75" customHeight="1" x14ac:dyDescent="0.2">
      <c r="A650" s="55" t="s">
        <v>1293</v>
      </c>
      <c r="B650" s="87" t="s">
        <v>1294</v>
      </c>
      <c r="C650" s="52" t="s">
        <v>1293</v>
      </c>
      <c r="D650" s="244">
        <v>1696920</v>
      </c>
      <c r="E650" s="244">
        <v>2506870.48</v>
      </c>
      <c r="F650" s="54">
        <f t="shared" si="188"/>
        <v>147.73062253966009</v>
      </c>
    </row>
    <row r="651" spans="1:6" ht="12.75" customHeight="1" x14ac:dyDescent="0.2">
      <c r="A651" s="55" t="s">
        <v>1295</v>
      </c>
      <c r="B651" s="87" t="s">
        <v>1296</v>
      </c>
      <c r="C651" s="52" t="s">
        <v>1295</v>
      </c>
      <c r="D651" s="244">
        <v>1668221</v>
      </c>
      <c r="E651" s="244">
        <v>2399035.31</v>
      </c>
      <c r="F651" s="54">
        <f t="shared" si="188"/>
        <v>143.80800325616329</v>
      </c>
    </row>
    <row r="652" spans="1:6" ht="24" x14ac:dyDescent="0.2">
      <c r="A652" s="55">
        <v>11</v>
      </c>
      <c r="B652" s="87" t="s">
        <v>1297</v>
      </c>
      <c r="C652" s="52" t="s">
        <v>1298</v>
      </c>
      <c r="D652" s="53">
        <f t="shared" ref="D652:E652" si="189">+D649+D650-D651</f>
        <v>47384</v>
      </c>
      <c r="E652" s="53">
        <f t="shared" si="189"/>
        <v>153989.33999999985</v>
      </c>
      <c r="F652" s="54">
        <f t="shared" si="188"/>
        <v>324.98172378862034</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103</v>
      </c>
      <c r="E654" s="264">
        <v>103</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99</v>
      </c>
      <c r="E656" s="264">
        <v>99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13527407</v>
      </c>
      <c r="E675" s="244">
        <v>14436297.77</v>
      </c>
      <c r="F675" s="54">
        <f t="shared" si="188"/>
        <v>106.71888389253017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12087</v>
      </c>
      <c r="E677" s="244">
        <v>8000</v>
      </c>
      <c r="F677" s="54">
        <f t="shared" si="188"/>
        <v>66.186812277653672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373236.33</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165396</v>
      </c>
      <c r="E710" s="244">
        <v>208534.76</v>
      </c>
      <c r="F710" s="54">
        <f t="shared" si="188"/>
        <v>126.08210597596073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15733</v>
      </c>
      <c r="E716" s="244">
        <v>16647.830000000002</v>
      </c>
      <c r="F716" s="54">
        <f t="shared" si="188"/>
        <v>105.81472065086126</v>
      </c>
    </row>
    <row r="717" spans="1:6" ht="12.75" customHeight="1" x14ac:dyDescent="0.2">
      <c r="A717" s="55">
        <v>31215</v>
      </c>
      <c r="B717" s="87" t="s">
        <v>1410</v>
      </c>
      <c r="C717" s="52" t="s">
        <v>1411</v>
      </c>
      <c r="D717" s="244">
        <v>10850</v>
      </c>
      <c r="E717" s="244">
        <v>29632.2</v>
      </c>
      <c r="F717" s="54">
        <f t="shared" si="188"/>
        <v>273.10783410138248</v>
      </c>
    </row>
    <row r="718" spans="1:6" ht="12.75" customHeight="1" x14ac:dyDescent="0.2">
      <c r="A718" s="55">
        <v>32121</v>
      </c>
      <c r="B718" s="87" t="s">
        <v>1412</v>
      </c>
      <c r="C718" s="52" t="s">
        <v>1413</v>
      </c>
      <c r="D718" s="244">
        <v>216025</v>
      </c>
      <c r="E718" s="244">
        <v>265341.57</v>
      </c>
      <c r="F718" s="54">
        <f t="shared" si="188"/>
        <v>122.82910311306563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15000</v>
      </c>
      <c r="E720" s="244">
        <v>18000</v>
      </c>
      <c r="F720" s="54">
        <f t="shared" si="188"/>
        <v>120</v>
      </c>
    </row>
    <row r="721" spans="1:6" ht="12.75" customHeight="1" x14ac:dyDescent="0.2">
      <c r="A721" s="55" t="s">
        <v>1418</v>
      </c>
      <c r="B721" s="87" t="s">
        <v>1419</v>
      </c>
      <c r="C721" s="52" t="s">
        <v>1418</v>
      </c>
      <c r="D721" s="244">
        <v>2004</v>
      </c>
      <c r="E721" s="244"/>
      <c r="F721" s="54">
        <f t="shared" si="188"/>
        <v>0</v>
      </c>
    </row>
    <row r="722" spans="1:6" ht="12.75" customHeight="1" x14ac:dyDescent="0.2">
      <c r="A722" s="55" t="s">
        <v>1420</v>
      </c>
      <c r="B722" s="87" t="s">
        <v>1421</v>
      </c>
      <c r="C722" s="52" t="s">
        <v>1420</v>
      </c>
      <c r="D722" s="244">
        <v>21253</v>
      </c>
      <c r="E722" s="244">
        <v>193833.55</v>
      </c>
      <c r="F722" s="54">
        <f t="shared" si="188"/>
        <v>912.02912529995763</v>
      </c>
    </row>
    <row r="723" spans="1:6" ht="12.75" customHeight="1" x14ac:dyDescent="0.2">
      <c r="A723" s="55" t="s">
        <v>1422</v>
      </c>
      <c r="B723" s="87" t="s">
        <v>1423</v>
      </c>
      <c r="C723" s="52" t="s">
        <v>1422</v>
      </c>
      <c r="D723" s="244">
        <v>5955</v>
      </c>
      <c r="E723" s="244">
        <v>13452</v>
      </c>
      <c r="F723" s="54">
        <f t="shared" si="188"/>
        <v>225.89420654911839</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54635583</v>
      </c>
      <c r="E6" s="231">
        <f t="shared" si="0"/>
        <v>53853442.620000005</v>
      </c>
      <c r="F6" s="232">
        <f t="shared" ref="F6:F260" si="1">IF(D6&gt;0,IF(E6/D6&gt;=100,"&gt;&gt;100",E6/D6*100),"-")</f>
        <v>98.568441412989046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53321129</v>
      </c>
      <c r="E7" s="106">
        <f t="shared" si="2"/>
        <v>52157072.470000006</v>
      </c>
      <c r="F7" s="95">
        <f t="shared" si="1"/>
        <v>97.816894443476627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206773</v>
      </c>
      <c r="E8" s="106">
        <f>E9+E10-E11</f>
        <v>206773.5</v>
      </c>
      <c r="F8" s="95">
        <f t="shared" si="1"/>
        <v>100.00024181106816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206773</v>
      </c>
      <c r="E9" s="249">
        <v>206773.5</v>
      </c>
      <c r="F9" s="95">
        <f t="shared" si="1"/>
        <v>100.00024181106816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53024856</v>
      </c>
      <c r="E12" s="106">
        <f t="shared" si="3"/>
        <v>51950298.970000006</v>
      </c>
      <c r="F12" s="95">
        <f t="shared" si="1"/>
        <v>97.973484303286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51459054</v>
      </c>
      <c r="E13" s="106">
        <f t="shared" si="4"/>
        <v>51464294.43</v>
      </c>
      <c r="F13" s="95">
        <f t="shared" si="1"/>
        <v>100.01018368895782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52406430</v>
      </c>
      <c r="E15" s="249">
        <v>52495929.890000001</v>
      </c>
      <c r="F15" s="95">
        <f t="shared" si="1"/>
        <v>100.17078036034891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947376</v>
      </c>
      <c r="E18" s="249">
        <v>1031635.46</v>
      </c>
      <c r="F18" s="95">
        <f t="shared" si="1"/>
        <v>108.89398295924744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1264546</v>
      </c>
      <c r="E19" s="106">
        <f t="shared" si="5"/>
        <v>176226.17000000086</v>
      </c>
      <c r="F19" s="95">
        <f t="shared" si="1"/>
        <v>13.935924039141387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2471204</v>
      </c>
      <c r="E20" s="249">
        <v>2478931.85</v>
      </c>
      <c r="F20" s="95">
        <f t="shared" si="1"/>
        <v>100.31271598783427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32868</v>
      </c>
      <c r="E21" s="249">
        <v>32868.1</v>
      </c>
      <c r="F21" s="95">
        <f t="shared" si="1"/>
        <v>100.00030424729221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1060111</v>
      </c>
      <c r="E22" s="249">
        <v>1069940.8899999999</v>
      </c>
      <c r="F22" s="95">
        <f t="shared" si="1"/>
        <v>100.92725101428057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3678628</v>
      </c>
      <c r="E23" s="249">
        <v>3678628.14</v>
      </c>
      <c r="F23" s="95">
        <f t="shared" si="1"/>
        <v>100.00000380576672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235603</v>
      </c>
      <c r="E24" s="249">
        <v>235603.11</v>
      </c>
      <c r="F24" s="95">
        <f t="shared" si="1"/>
        <v>100.00004668870939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342699</v>
      </c>
      <c r="E25" s="249">
        <v>342698.73</v>
      </c>
      <c r="F25" s="95">
        <f t="shared" si="1"/>
        <v>99.999921213659789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724050</v>
      </c>
      <c r="E26" s="249">
        <v>724050.07</v>
      </c>
      <c r="F26" s="95">
        <f t="shared" si="1"/>
        <v>100.00000966784062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7280617</v>
      </c>
      <c r="E28" s="249">
        <v>8386494.7199999997</v>
      </c>
      <c r="F28" s="95">
        <f t="shared" si="1"/>
        <v>115.18934068362611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287700</v>
      </c>
      <c r="E35" s="106">
        <f t="shared" si="7"/>
        <v>296222.34000000003</v>
      </c>
      <c r="F35" s="95">
        <f t="shared" si="1"/>
        <v>102.96223149113661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287700</v>
      </c>
      <c r="E36" s="249">
        <v>296222.34000000003</v>
      </c>
      <c r="F36" s="95">
        <f t="shared" si="1"/>
        <v>102.96223149113661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13556</v>
      </c>
      <c r="E45" s="106">
        <f t="shared" si="9"/>
        <v>13556.03</v>
      </c>
      <c r="F45" s="95">
        <f t="shared" si="1"/>
        <v>100.00022130421952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13556</v>
      </c>
      <c r="E47" s="249">
        <v>13556.03</v>
      </c>
      <c r="F47" s="95">
        <f t="shared" si="1"/>
        <v>100.00022130421952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295482</v>
      </c>
      <c r="E54" s="249">
        <v>299607.12</v>
      </c>
      <c r="F54" s="95">
        <f t="shared" si="1"/>
        <v>101.3960647349077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295482</v>
      </c>
      <c r="E55" s="249">
        <v>299607.12</v>
      </c>
      <c r="F55" s="95">
        <f t="shared" si="1"/>
        <v>101.3960647349077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89500</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89500</v>
      </c>
      <c r="E61" s="249"/>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1314454</v>
      </c>
      <c r="E68" s="106">
        <f t="shared" si="13"/>
        <v>1696370.15</v>
      </c>
      <c r="F68" s="95">
        <f t="shared" si="1"/>
        <v>129.05511718173477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47384</v>
      </c>
      <c r="E69" s="106">
        <f t="shared" si="14"/>
        <v>153989.34</v>
      </c>
      <c r="F69" s="95">
        <f t="shared" si="1"/>
        <v>324.98172378862063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46154</v>
      </c>
      <c r="E70" s="106">
        <f t="shared" si="15"/>
        <v>153989.34</v>
      </c>
      <c r="F70" s="95">
        <f t="shared" si="1"/>
        <v>333.64245785847379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46154</v>
      </c>
      <c r="E72" s="249">
        <v>153989.34</v>
      </c>
      <c r="F72" s="95">
        <f t="shared" si="1"/>
        <v>333.64245785847379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1230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99114</v>
      </c>
      <c r="E78" s="106">
        <f>E79+SUM(E82:E84)-E85+E86</f>
        <v>94211.17</v>
      </c>
      <c r="F78" s="95">
        <f t="shared" si="1"/>
        <v>95.053342615573982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99114</v>
      </c>
      <c r="E86" s="249">
        <v>94211.17</v>
      </c>
      <c r="F86" s="95">
        <f t="shared" si="1"/>
        <v>95.053342615573982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46324</v>
      </c>
      <c r="E146" s="106">
        <f t="shared" si="26"/>
        <v>192221.09</v>
      </c>
      <c r="F146" s="95">
        <f t="shared" si="1"/>
        <v>414.94924876953627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176541.09</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v>176541.09</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46324</v>
      </c>
      <c r="E160" s="249">
        <v>15680</v>
      </c>
      <c r="F160" s="95">
        <f t="shared" si="1"/>
        <v>33.848545030653661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1074</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1074</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1120558</v>
      </c>
      <c r="E170" s="106">
        <f t="shared" si="29"/>
        <v>1255948.55</v>
      </c>
      <c r="F170" s="95">
        <f t="shared" si="1"/>
        <v>112.08242232887544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3900</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1116658</v>
      </c>
      <c r="E173" s="249">
        <v>1255948.55</v>
      </c>
      <c r="F173" s="95">
        <f t="shared" si="1"/>
        <v>112.47387740919781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54635583</v>
      </c>
      <c r="E175" s="106">
        <f t="shared" si="30"/>
        <v>53853442.619999997</v>
      </c>
      <c r="F175" s="95">
        <f t="shared" si="1"/>
        <v>98.568441412989046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1432360</v>
      </c>
      <c r="E176" s="106">
        <f t="shared" si="31"/>
        <v>1584895.83</v>
      </c>
      <c r="F176" s="95">
        <f t="shared" si="1"/>
        <v>110.64926624591584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1251911</v>
      </c>
      <c r="E177" s="106">
        <f t="shared" si="32"/>
        <v>1453909.11</v>
      </c>
      <c r="F177" s="95">
        <f t="shared" si="1"/>
        <v>116.13518133477541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1122064</v>
      </c>
      <c r="E178" s="249">
        <v>1255948.55</v>
      </c>
      <c r="F178" s="95">
        <f t="shared" si="1"/>
        <v>111.93198872791569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47959</v>
      </c>
      <c r="E179" s="249">
        <v>102488.93</v>
      </c>
      <c r="F179" s="95">
        <f t="shared" si="1"/>
        <v>213.70114055755954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825.77</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825.77</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81888</v>
      </c>
      <c r="E188" s="249">
        <v>94645.86</v>
      </c>
      <c r="F188" s="95">
        <f t="shared" si="1"/>
        <v>115.57964536928486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180449</v>
      </c>
      <c r="E234" s="106">
        <f t="shared" si="40"/>
        <v>130986.72</v>
      </c>
      <c r="F234" s="95">
        <f t="shared" si="1"/>
        <v>72.589329949182314</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180449</v>
      </c>
      <c r="E236" s="249">
        <v>130986.72</v>
      </c>
      <c r="F236" s="95">
        <f t="shared" si="1"/>
        <v>72.589329949182314</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53203223</v>
      </c>
      <c r="E237" s="106">
        <f t="shared" si="41"/>
        <v>52268546.789999999</v>
      </c>
      <c r="F237" s="95">
        <f t="shared" si="1"/>
        <v>98.243196262752733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53371092</v>
      </c>
      <c r="E238" s="106">
        <f t="shared" si="42"/>
        <v>52396215.920000002</v>
      </c>
      <c r="F238" s="95">
        <f t="shared" si="1"/>
        <v>98.173400536754997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53371092</v>
      </c>
      <c r="E239" s="106">
        <f t="shared" si="43"/>
        <v>52396215.920000002</v>
      </c>
      <c r="F239" s="95">
        <f t="shared" si="1"/>
        <v>98.173400536754997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53340842</v>
      </c>
      <c r="E240" s="249">
        <v>52365965.920000002</v>
      </c>
      <c r="F240" s="95">
        <f t="shared" si="1"/>
        <v>98.172364658210682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30250</v>
      </c>
      <c r="E241" s="249">
        <v>30250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-215267</v>
      </c>
      <c r="E245" s="106">
        <f t="shared" si="45"/>
        <v>-127669.13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215267</v>
      </c>
      <c r="E250" s="106">
        <f t="shared" si="47"/>
        <v>127669.13</v>
      </c>
      <c r="F250" s="95">
        <f t="shared" si="1"/>
        <v>59.307339257758976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215267</v>
      </c>
      <c r="E251" s="249">
        <v>127669.13</v>
      </c>
      <c r="F251" s="95">
        <f t="shared" si="1"/>
        <v>59.307339257758976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46324</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1074</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39568</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39568</v>
      </c>
      <c r="E260" s="250"/>
      <c r="F260" s="99">
        <f t="shared" si="1"/>
        <v>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46324</v>
      </c>
      <c r="E265" s="249">
        <v>192221.09</v>
      </c>
      <c r="F265" s="95">
        <f t="shared" si="50"/>
        <v>414.94924876953627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1074</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96798</v>
      </c>
      <c r="E268" s="249">
        <v>94211.17</v>
      </c>
      <c r="F268" s="95">
        <f t="shared" si="50"/>
        <v>97.327599743796355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1251911</v>
      </c>
      <c r="E288" s="249">
        <v>1453909.11</v>
      </c>
      <c r="F288" s="95">
        <f t="shared" si="50"/>
        <v>116.13518133477541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81888</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15128763</v>
      </c>
      <c r="E114" s="83">
        <f t="shared" si="22"/>
        <v>16784355.460000001</v>
      </c>
      <c r="F114" s="65">
        <f t="shared" si="1"/>
        <v>110.94334321979926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15128763</v>
      </c>
      <c r="E118" s="83">
        <f t="shared" si="24"/>
        <v>16784355.460000001</v>
      </c>
      <c r="F118" s="65">
        <f t="shared" si="1"/>
        <v>110.94334321979926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15128763</v>
      </c>
      <c r="E120" s="251">
        <v>16784355.460000001</v>
      </c>
      <c r="F120" s="65">
        <f t="shared" si="1"/>
        <v>110.94334321979926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15128763</v>
      </c>
      <c r="E141" s="108">
        <f t="shared" si="28"/>
        <v>16784355.460000001</v>
      </c>
      <c r="F141" s="84">
        <f t="shared" si="1"/>
        <v>110.94334321979926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1251911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1453909.11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1453909.11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1255948.55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102488.93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825.77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94645.86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1251911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1251911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1122064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47959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81888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1453909.1100000003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1453909.11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1453909.11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18311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Nada02</cp:lastModifiedBy>
  <cp:lastPrinted>2023-01-28T14:09:24Z</cp:lastPrinted>
  <dcterms:created xsi:type="dcterms:W3CDTF">2022-04-01T05:14:30Z</dcterms:created>
  <dcterms:modified xsi:type="dcterms:W3CDTF">2023-01-30T18:34:47Z</dcterms:modified>
</cp:coreProperties>
</file>